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ummary" sheetId="2" r:id="rId1"/>
    <sheet name="Details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6" i="2" l="1"/>
  <c r="R26" i="2"/>
  <c r="Q26" i="2"/>
  <c r="P26" i="2"/>
  <c r="O26" i="2"/>
  <c r="N26" i="2"/>
  <c r="M26" i="2"/>
  <c r="S25" i="2"/>
  <c r="R25" i="2"/>
  <c r="Q25" i="2"/>
  <c r="P25" i="2"/>
  <c r="O25" i="2"/>
  <c r="N25" i="2"/>
  <c r="M25" i="2"/>
  <c r="L26" i="2"/>
  <c r="L25" i="2"/>
  <c r="K26" i="2"/>
  <c r="K25" i="2"/>
  <c r="J26" i="2"/>
  <c r="J25" i="2"/>
  <c r="I26" i="2"/>
  <c r="I25" i="2"/>
  <c r="H26" i="2"/>
  <c r="H25" i="2"/>
  <c r="G26" i="2"/>
  <c r="G25" i="2"/>
  <c r="F26" i="2"/>
  <c r="F25" i="2"/>
  <c r="M27" i="2"/>
  <c r="O27" i="2"/>
  <c r="Q27" i="2"/>
  <c r="S27" i="2"/>
  <c r="K27" i="2" l="1"/>
  <c r="N27" i="2"/>
  <c r="P27" i="2"/>
  <c r="R27" i="2"/>
  <c r="L27" i="2"/>
  <c r="J27" i="2"/>
  <c r="F27" i="2"/>
  <c r="G27" i="2"/>
  <c r="H27" i="2"/>
  <c r="I27" i="2"/>
  <c r="C26" i="2"/>
  <c r="C25" i="2"/>
  <c r="E26" i="2"/>
  <c r="E25" i="2"/>
  <c r="D26" i="2"/>
  <c r="D25" i="2"/>
  <c r="B25" i="2"/>
  <c r="B27" i="2" s="1"/>
  <c r="B26" i="2"/>
  <c r="F3" i="2"/>
  <c r="E3" i="2"/>
  <c r="D3" i="2"/>
  <c r="C3" i="2"/>
  <c r="B3" i="2"/>
  <c r="A3" i="2"/>
  <c r="AG2" i="1"/>
  <c r="AG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C19" i="2" l="1"/>
  <c r="C18" i="2"/>
  <c r="C17" i="2"/>
  <c r="C16" i="2"/>
  <c r="C15" i="2"/>
  <c r="C14" i="2"/>
  <c r="C13" i="2"/>
  <c r="C12" i="2"/>
  <c r="C11" i="2"/>
  <c r="C10" i="2"/>
  <c r="C9" i="2"/>
  <c r="C8" i="2"/>
  <c r="C7" i="2"/>
  <c r="C20" i="2" s="1"/>
  <c r="B19" i="2"/>
  <c r="D19" i="2" s="1"/>
  <c r="B18" i="2"/>
  <c r="D18" i="2" s="1"/>
  <c r="B17" i="2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E27" i="2"/>
  <c r="D27" i="2"/>
  <c r="C27" i="2"/>
  <c r="B20" i="2" l="1"/>
  <c r="D7" i="2"/>
  <c r="D20" i="2" s="1"/>
</calcChain>
</file>

<file path=xl/connections.xml><?xml version="1.0" encoding="utf-8"?>
<connections xmlns="http://schemas.openxmlformats.org/spreadsheetml/2006/main">
  <connection id="1" name="fe679acb-191a-4cac-9402-9702eae34807AviationData" type="4" refreshedVersion="0" background="1">
    <webPr xml="1" sourceData="1" url="C:\Users\wdoyle\Documents\MyDox_HP8710\Aviation CD\FAA Presentations\FAAST_Password_Protected\Cirrus_2013\fe679acb-191a-4cac-9402-9702eae34807AviationData.xml" htmlTables="1" htmlFormat="all"/>
  </connection>
</connections>
</file>

<file path=xl/sharedStrings.xml><?xml version="1.0" encoding="utf-8"?>
<sst xmlns="http://schemas.openxmlformats.org/spreadsheetml/2006/main" count="4406" uniqueCount="1706">
  <si>
    <t>EventDate</t>
  </si>
  <si>
    <t>Location</t>
  </si>
  <si>
    <t>Country</t>
  </si>
  <si>
    <t>Latitude</t>
  </si>
  <si>
    <t>Longitude</t>
  </si>
  <si>
    <t>AircraftCategory</t>
  </si>
  <si>
    <t>Make</t>
  </si>
  <si>
    <t>Model</t>
  </si>
  <si>
    <t>AmateurBuilt</t>
  </si>
  <si>
    <t>NumberOfEngines</t>
  </si>
  <si>
    <t>EngineType</t>
  </si>
  <si>
    <t>FARDescription</t>
  </si>
  <si>
    <t>Schedule</t>
  </si>
  <si>
    <t>AirCarrier</t>
  </si>
  <si>
    <t>20121116X62231</t>
  </si>
  <si>
    <t>20121106X04117</t>
  </si>
  <si>
    <t>20121015X75934</t>
  </si>
  <si>
    <t>20121007X94725</t>
  </si>
  <si>
    <t>20121003X24635</t>
  </si>
  <si>
    <t>20121007X75550</t>
  </si>
  <si>
    <t>20120915X35028</t>
  </si>
  <si>
    <t>20120901X42234</t>
  </si>
  <si>
    <t>20120828X83828</t>
  </si>
  <si>
    <t>20120731X35733</t>
  </si>
  <si>
    <t>20120723X43615</t>
  </si>
  <si>
    <t>20120715X25131</t>
  </si>
  <si>
    <t>20120711X12055</t>
  </si>
  <si>
    <t>20120706X65711</t>
  </si>
  <si>
    <t>20120530X50747</t>
  </si>
  <si>
    <t>20120427X35846</t>
  </si>
  <si>
    <t>20120421X43732</t>
  </si>
  <si>
    <t>20120403X00927</t>
  </si>
  <si>
    <t>20120309X22913</t>
  </si>
  <si>
    <t>20120229X12019</t>
  </si>
  <si>
    <t>20111215X31833</t>
  </si>
  <si>
    <t>20111215X24151</t>
  </si>
  <si>
    <t>20120126X01909</t>
  </si>
  <si>
    <t>20111126X22009</t>
  </si>
  <si>
    <t>20111122X34719</t>
  </si>
  <si>
    <t>20111122X53242</t>
  </si>
  <si>
    <t>20111113X85646</t>
  </si>
  <si>
    <t>20111024X42713</t>
  </si>
  <si>
    <t>20111016X20208</t>
  </si>
  <si>
    <t>20111011X62233</t>
  </si>
  <si>
    <t>20111003X44902</t>
  </si>
  <si>
    <t>20110908X35846</t>
  </si>
  <si>
    <t>20110823X01832</t>
  </si>
  <si>
    <t>20110730X73924</t>
  </si>
  <si>
    <t>20110723X80555</t>
  </si>
  <si>
    <t>20110722X50216</t>
  </si>
  <si>
    <t>20110619X03558</t>
  </si>
  <si>
    <t>20110404X72048</t>
  </si>
  <si>
    <t>20110401X03400</t>
  </si>
  <si>
    <t>20110330X05145</t>
  </si>
  <si>
    <t>20110319X95723</t>
  </si>
  <si>
    <t>20110131X11636</t>
  </si>
  <si>
    <t>20110201X13318</t>
  </si>
  <si>
    <t>20110125X43852</t>
  </si>
  <si>
    <t>20110125X21911</t>
  </si>
  <si>
    <t>20101217X04644</t>
  </si>
  <si>
    <t>20101031X20910</t>
  </si>
  <si>
    <t>20101021X62502</t>
  </si>
  <si>
    <t>20101021X23946</t>
  </si>
  <si>
    <t>20100930X34610</t>
  </si>
  <si>
    <t>20100830X41548</t>
  </si>
  <si>
    <t>20100826X61709</t>
  </si>
  <si>
    <t>20100817X55115</t>
  </si>
  <si>
    <t>20100804X02630</t>
  </si>
  <si>
    <t>20100712X63821</t>
  </si>
  <si>
    <t>20100705X01827</t>
  </si>
  <si>
    <t>20100702X94829</t>
  </si>
  <si>
    <t>20100624X53241</t>
  </si>
  <si>
    <t>20100607X50851</t>
  </si>
  <si>
    <t>20100520X60222</t>
  </si>
  <si>
    <t>20100510X11536</t>
  </si>
  <si>
    <t>20100322X12809</t>
  </si>
  <si>
    <t>20100319X35533</t>
  </si>
  <si>
    <t>20100209X75719</t>
  </si>
  <si>
    <t>20100204X45658</t>
  </si>
  <si>
    <t>20100120X23310</t>
  </si>
  <si>
    <t>20091222X33027</t>
  </si>
  <si>
    <t>20091122X31346</t>
  </si>
  <si>
    <t>20091112X71417</t>
  </si>
  <si>
    <t>20090911X81041</t>
  </si>
  <si>
    <t>20090731X10108</t>
  </si>
  <si>
    <t>20090708X75247</t>
  </si>
  <si>
    <t>20090714X71423</t>
  </si>
  <si>
    <t>20090701X43709</t>
  </si>
  <si>
    <t>20090617X05239</t>
  </si>
  <si>
    <t>20090609X04538</t>
  </si>
  <si>
    <t>20090602X31751</t>
  </si>
  <si>
    <t>20090428X81708</t>
  </si>
  <si>
    <t>20090326X63712</t>
  </si>
  <si>
    <t>20090316X84733</t>
  </si>
  <si>
    <t>20090309X43538</t>
  </si>
  <si>
    <t>20090218X62344</t>
  </si>
  <si>
    <t>20090217X22015</t>
  </si>
  <si>
    <t>20090131X81912</t>
  </si>
  <si>
    <t>20090201X54133</t>
  </si>
  <si>
    <t>20081119X21115</t>
  </si>
  <si>
    <t>20081113X13150</t>
  </si>
  <si>
    <t>20081104X35404</t>
  </si>
  <si>
    <t>20081008X94622</t>
  </si>
  <si>
    <t>20081008X50538</t>
  </si>
  <si>
    <t>20080917X01482</t>
  </si>
  <si>
    <t>20080919X01499</t>
  </si>
  <si>
    <t>20080826X01316</t>
  </si>
  <si>
    <t>20080821X01284</t>
  </si>
  <si>
    <t>20080714X01041</t>
  </si>
  <si>
    <t>20080701X00955</t>
  </si>
  <si>
    <t>20080710X01003</t>
  </si>
  <si>
    <t>20080729X01122</t>
  </si>
  <si>
    <t>20080502X00582</t>
  </si>
  <si>
    <t>20080416X00496</t>
  </si>
  <si>
    <t>20080324X00369</t>
  </si>
  <si>
    <t>20080319X00332</t>
  </si>
  <si>
    <t>20080206X00142</t>
  </si>
  <si>
    <t>20080114X00045</t>
  </si>
  <si>
    <t>20071207X01912</t>
  </si>
  <si>
    <t>20071130X01880</t>
  </si>
  <si>
    <t>20071221X01984</t>
  </si>
  <si>
    <t>20081219X05830</t>
  </si>
  <si>
    <t>20070821X01216</t>
  </si>
  <si>
    <t>20070912X01384</t>
  </si>
  <si>
    <t>20070723X00981</t>
  </si>
  <si>
    <t>20070618X00759</t>
  </si>
  <si>
    <t>20070723X00996</t>
  </si>
  <si>
    <t>20070412X00402</t>
  </si>
  <si>
    <t>20070427X00464</t>
  </si>
  <si>
    <t>20070522X00606</t>
  </si>
  <si>
    <t>20070409X00381</t>
  </si>
  <si>
    <t>20070222X00210</t>
  </si>
  <si>
    <t>20070109X00028</t>
  </si>
  <si>
    <t>20061208X01760</t>
  </si>
  <si>
    <t>20061031X01576</t>
  </si>
  <si>
    <t>20061031X01585</t>
  </si>
  <si>
    <t>20061216X01797</t>
  </si>
  <si>
    <t>20061018X01530</t>
  </si>
  <si>
    <t>20060925X01387</t>
  </si>
  <si>
    <t>20060831X01268</t>
  </si>
  <si>
    <t>20061031X01575</t>
  </si>
  <si>
    <t>20060828X01248</t>
  </si>
  <si>
    <t>20060808X01114</t>
  </si>
  <si>
    <t>20060717X00959</t>
  </si>
  <si>
    <t>20060607X00700</t>
  </si>
  <si>
    <t>20060803X01083</t>
  </si>
  <si>
    <t>20060419X00456</t>
  </si>
  <si>
    <t>20060324X00341</t>
  </si>
  <si>
    <t>20060328X00358</t>
  </si>
  <si>
    <t>20060208X00182</t>
  </si>
  <si>
    <t>20060208X00177</t>
  </si>
  <si>
    <t>20060203X00162</t>
  </si>
  <si>
    <t>20060118X00086</t>
  </si>
  <si>
    <t>20060118X00087</t>
  </si>
  <si>
    <t>20060112X00059</t>
  </si>
  <si>
    <t>20051216X01982</t>
  </si>
  <si>
    <t>20051219X01988</t>
  </si>
  <si>
    <t>20051013X01633</t>
  </si>
  <si>
    <t>20050815X01246</t>
  </si>
  <si>
    <t>20050811X01221</t>
  </si>
  <si>
    <t>20050823X01300</t>
  </si>
  <si>
    <t>20050707X00949</t>
  </si>
  <si>
    <t>20050705X00931</t>
  </si>
  <si>
    <t>20050422X00494</t>
  </si>
  <si>
    <t>20050513X00606</t>
  </si>
  <si>
    <t>20050312X00305</t>
  </si>
  <si>
    <t>20050222X00211</t>
  </si>
  <si>
    <t>20050125X00105</t>
  </si>
  <si>
    <t>20050131X00119</t>
  </si>
  <si>
    <t>20041209X01964</t>
  </si>
  <si>
    <t>20041123X01858</t>
  </si>
  <si>
    <t>20041116X01818</t>
  </si>
  <si>
    <t>20041022X01685</t>
  </si>
  <si>
    <t>20041007X01591</t>
  </si>
  <si>
    <t>20040928X01504</t>
  </si>
  <si>
    <t>20040914X01426</t>
  </si>
  <si>
    <t>20040423X00506</t>
  </si>
  <si>
    <t>20040426X00510</t>
  </si>
  <si>
    <t>20040129X00128</t>
  </si>
  <si>
    <t>20040105X00007</t>
  </si>
  <si>
    <t>20030718X01151</t>
  </si>
  <si>
    <t>20030206X00175</t>
  </si>
  <si>
    <t>20030122X00087</t>
  </si>
  <si>
    <t>20021108X05449</t>
  </si>
  <si>
    <t>20021029X05397</t>
  </si>
  <si>
    <t>20021008X05290</t>
  </si>
  <si>
    <t>20020605X00811</t>
  </si>
  <si>
    <t>20020502X00613</t>
  </si>
  <si>
    <t>20020326X00393</t>
  </si>
  <si>
    <t>20010921X01977</t>
  </si>
  <si>
    <t>20010822X01754</t>
  </si>
  <si>
    <t>20010620X01213</t>
  </si>
  <si>
    <t>20010423X00798</t>
  </si>
  <si>
    <t>Accident</t>
  </si>
  <si>
    <t>Incident</t>
  </si>
  <si>
    <t>WPR13LA043</t>
  </si>
  <si>
    <t>ERA13LA048</t>
  </si>
  <si>
    <t>WPR13LA011</t>
  </si>
  <si>
    <t>ERA13LA012</t>
  </si>
  <si>
    <t>CEN13FA002</t>
  </si>
  <si>
    <t>CEN13CA007</t>
  </si>
  <si>
    <t>CEN12FA633</t>
  </si>
  <si>
    <t>ERA12FA540</t>
  </si>
  <si>
    <t>CEN12CA576</t>
  </si>
  <si>
    <t>CEN12LA495</t>
  </si>
  <si>
    <t>ERA12LA473</t>
  </si>
  <si>
    <t>WPR12FA305</t>
  </si>
  <si>
    <t>ERA12FA438</t>
  </si>
  <si>
    <t>WPR12IA296</t>
  </si>
  <si>
    <t>WPR12FA235</t>
  </si>
  <si>
    <t>ERA12FA303</t>
  </si>
  <si>
    <t>CEN12FA251</t>
  </si>
  <si>
    <t>CEN12LA220</t>
  </si>
  <si>
    <t>ERA12LA219</t>
  </si>
  <si>
    <t>ERA12FA196</t>
  </si>
  <si>
    <t>WPR12FA067</t>
  </si>
  <si>
    <t>ERA12CA110</t>
  </si>
  <si>
    <t>ERA12IA158</t>
  </si>
  <si>
    <t>CEN12FA083</t>
  </si>
  <si>
    <t>ERA12CA082</t>
  </si>
  <si>
    <t>CEN12LA076</t>
  </si>
  <si>
    <t>ERA12FA068</t>
  </si>
  <si>
    <t>CEN12FA037</t>
  </si>
  <si>
    <t>ERA12FA030</t>
  </si>
  <si>
    <t>CEN12CA011</t>
  </si>
  <si>
    <t>ERA11CA514</t>
  </si>
  <si>
    <t>CEN11FA629</t>
  </si>
  <si>
    <t>WPR11FA407</t>
  </si>
  <si>
    <t>WPR11FA354</t>
  </si>
  <si>
    <t>ERA11FA414</t>
  </si>
  <si>
    <t>CEN11CA496</t>
  </si>
  <si>
    <t>CEN11FA401</t>
  </si>
  <si>
    <t>CEN11FA267</t>
  </si>
  <si>
    <t>WPR11CA178</t>
  </si>
  <si>
    <t>OPS11IA428A</t>
  </si>
  <si>
    <t>WPR11LA169</t>
  </si>
  <si>
    <t>CEN11LA164</t>
  </si>
  <si>
    <t>ERA11LA130</t>
  </si>
  <si>
    <t>ERA11LA124</t>
  </si>
  <si>
    <t>ERA11CA123</t>
  </si>
  <si>
    <t>CEN11LA112</t>
  </si>
  <si>
    <t>ERA11LA043B</t>
  </si>
  <si>
    <t>WPR11FA021</t>
  </si>
  <si>
    <t>ERA11CA030</t>
  </si>
  <si>
    <t>ERA10LA506</t>
  </si>
  <si>
    <t>ERA10LA454</t>
  </si>
  <si>
    <t>CEN10LA502</t>
  </si>
  <si>
    <t>CEN10LA483</t>
  </si>
  <si>
    <t>WPR10FA383</t>
  </si>
  <si>
    <t>ERA10FA356</t>
  </si>
  <si>
    <t>ERA10FA347</t>
  </si>
  <si>
    <t>ERA10CA343</t>
  </si>
  <si>
    <t>ERA10CA331</t>
  </si>
  <si>
    <t>WPR10CA281</t>
  </si>
  <si>
    <t>ERA10CA273</t>
  </si>
  <si>
    <t>ERA10FA259</t>
  </si>
  <si>
    <t>CEN10CA167</t>
  </si>
  <si>
    <t>WPR10FA163</t>
  </si>
  <si>
    <t>ERA10LA135</t>
  </si>
  <si>
    <t>CEN10FA115B</t>
  </si>
  <si>
    <t>CEN10CA104</t>
  </si>
  <si>
    <t>ERA10FAMS1</t>
  </si>
  <si>
    <t>ERA10CA071</t>
  </si>
  <si>
    <t>WPR10CA054</t>
  </si>
  <si>
    <t>ERA09FA515</t>
  </si>
  <si>
    <t>ERA09FA429</t>
  </si>
  <si>
    <t>ERA09CA387</t>
  </si>
  <si>
    <t>CEN09IA438</t>
  </si>
  <si>
    <t>CEN09LA400</t>
  </si>
  <si>
    <t>CEN09FA363</t>
  </si>
  <si>
    <t>ERA09IA331</t>
  </si>
  <si>
    <t>ERA09IA315</t>
  </si>
  <si>
    <t>CEN09FA267</t>
  </si>
  <si>
    <t>ERA09CA216</t>
  </si>
  <si>
    <t>ERA09LA200</t>
  </si>
  <si>
    <t>ERA09LA189</t>
  </si>
  <si>
    <t>ERA09FA169</t>
  </si>
  <si>
    <t>CEN09LA165</t>
  </si>
  <si>
    <t>CEN09FA146</t>
  </si>
  <si>
    <t>ERA09FA148</t>
  </si>
  <si>
    <t>ERA09LA062</t>
  </si>
  <si>
    <t>ERA09FA053</t>
  </si>
  <si>
    <t>CEN09CA049</t>
  </si>
  <si>
    <t>ERA09CA007</t>
  </si>
  <si>
    <t>ERA09IA009</t>
  </si>
  <si>
    <t>LAX08LA288</t>
  </si>
  <si>
    <t>CHI08CA263</t>
  </si>
  <si>
    <t>LAX08FA265B</t>
  </si>
  <si>
    <t>CHI08LA216</t>
  </si>
  <si>
    <t>LAX08CA189</t>
  </si>
  <si>
    <t>MIA08LA123</t>
  </si>
  <si>
    <t>NYC08IA206</t>
  </si>
  <si>
    <t>MIA08CA112</t>
  </si>
  <si>
    <t>DFW08FA111</t>
  </si>
  <si>
    <t>SEA08FA108</t>
  </si>
  <si>
    <t>MIA08FA081</t>
  </si>
  <si>
    <t>NYC08FA138</t>
  </si>
  <si>
    <t>DFW08FA060</t>
  </si>
  <si>
    <t>LAX08FA043</t>
  </si>
  <si>
    <t>MIA08LA024</t>
  </si>
  <si>
    <t>CHI08FA039</t>
  </si>
  <si>
    <t>NYC08FA041</t>
  </si>
  <si>
    <t>NYC08LA004</t>
  </si>
  <si>
    <t>ATL07LA115</t>
  </si>
  <si>
    <t>SEA07CA232</t>
  </si>
  <si>
    <t>SEA07IA201</t>
  </si>
  <si>
    <t>OPS07IA005B</t>
  </si>
  <si>
    <t>SEA07CA151</t>
  </si>
  <si>
    <t>DEN07LA082</t>
  </si>
  <si>
    <t>NYC07IA092</t>
  </si>
  <si>
    <t>ATL07CA049</t>
  </si>
  <si>
    <t>SEA07CA064</t>
  </si>
  <si>
    <t>ATL07CA035</t>
  </si>
  <si>
    <t>LAX07FA062</t>
  </si>
  <si>
    <t>NYC07FA037</t>
  </si>
  <si>
    <t>ATL07FA013</t>
  </si>
  <si>
    <t>LAX07FA021</t>
  </si>
  <si>
    <t>NYC07CA010</t>
  </si>
  <si>
    <t>DCA07MA003</t>
  </si>
  <si>
    <t>DEN06FA131</t>
  </si>
  <si>
    <t>CHI06FA245</t>
  </si>
  <si>
    <t>ATL06LA134</t>
  </si>
  <si>
    <t>DEN06FA114</t>
  </si>
  <si>
    <t>CHI06FA218</t>
  </si>
  <si>
    <t>CHI06FA186</t>
  </si>
  <si>
    <t>CHI06CA133</t>
  </si>
  <si>
    <t>LAX06CA173</t>
  </si>
  <si>
    <t>DFW06LA101</t>
  </si>
  <si>
    <t>MIA06LA067</t>
  </si>
  <si>
    <t>LAX06CA128</t>
  </si>
  <si>
    <t>CHI06LA078</t>
  </si>
  <si>
    <t>MIA06FA050</t>
  </si>
  <si>
    <t>NYC06CA058</t>
  </si>
  <si>
    <t>ATL06LA035</t>
  </si>
  <si>
    <t>LAX06FA087</t>
  </si>
  <si>
    <t>ATL06FA029</t>
  </si>
  <si>
    <t>CHI06FA043</t>
  </si>
  <si>
    <t>DFW06LA038</t>
  </si>
  <si>
    <t>IAD05CA131</t>
  </si>
  <si>
    <t>CHI05LA223</t>
  </si>
  <si>
    <t>NYC05LA131</t>
  </si>
  <si>
    <t>MIA05LA143</t>
  </si>
  <si>
    <t>NYC05LA110</t>
  </si>
  <si>
    <t>LAX05LA210</t>
  </si>
  <si>
    <t>CHI05CA085</t>
  </si>
  <si>
    <t>MIA05IA087</t>
  </si>
  <si>
    <t>LAX05LA109</t>
  </si>
  <si>
    <t>LAX05FA088</t>
  </si>
  <si>
    <t>SEA05FA038</t>
  </si>
  <si>
    <t>IAD05FA032</t>
  </si>
  <si>
    <t>SEA05FA023</t>
  </si>
  <si>
    <t>ATL05IA025</t>
  </si>
  <si>
    <t>DEN05LA022</t>
  </si>
  <si>
    <t>CHI05CA007</t>
  </si>
  <si>
    <t>LAX04LA324</t>
  </si>
  <si>
    <t>NYC04LA209</t>
  </si>
  <si>
    <t>CHI04FA255</t>
  </si>
  <si>
    <t>ATL04FA096</t>
  </si>
  <si>
    <t>MIA04LA070</t>
  </si>
  <si>
    <t>NYC04LA061</t>
  </si>
  <si>
    <t>ATL04LA060</t>
  </si>
  <si>
    <t>SEA03LA137</t>
  </si>
  <si>
    <t>LAX03FA072</t>
  </si>
  <si>
    <t>CHI03FA057</t>
  </si>
  <si>
    <t>FTW03FA029</t>
  </si>
  <si>
    <t>NYC03LA007</t>
  </si>
  <si>
    <t>FTW03LA005</t>
  </si>
  <si>
    <t>FTW02FA162</t>
  </si>
  <si>
    <t>NYC02FA089</t>
  </si>
  <si>
    <t>NYC02LA071</t>
  </si>
  <si>
    <t>CHI01LA318</t>
  </si>
  <si>
    <t>MIA01LA222</t>
  </si>
  <si>
    <t>CHI01FA169</t>
  </si>
  <si>
    <t>LAX01FA145</t>
  </si>
  <si>
    <t>11/16/2012</t>
  </si>
  <si>
    <t>10/21/2012</t>
  </si>
  <si>
    <t>10/15/2012</t>
  </si>
  <si>
    <t>10/06/2012</t>
  </si>
  <si>
    <t>10/03/2012</t>
  </si>
  <si>
    <t>10/02/2012</t>
  </si>
  <si>
    <t>09/15/2012</t>
  </si>
  <si>
    <t>09/01/2012</t>
  </si>
  <si>
    <t>08/25/2012</t>
  </si>
  <si>
    <t>07/29/2012</t>
  </si>
  <si>
    <t>07/22/2012</t>
  </si>
  <si>
    <t>07/14/2012</t>
  </si>
  <si>
    <t>07/11/2012</t>
  </si>
  <si>
    <t>06/17/2012</t>
  </si>
  <si>
    <t>05/29/2012</t>
  </si>
  <si>
    <t>04/27/2012</t>
  </si>
  <si>
    <t>04/21/2012</t>
  </si>
  <si>
    <t>03/23/2012</t>
  </si>
  <si>
    <t>03/09/2012</t>
  </si>
  <si>
    <t>02/29/2012</t>
  </si>
  <si>
    <t>12/15/2011</t>
  </si>
  <si>
    <t>12/03/2011</t>
  </si>
  <si>
    <t>11/26/2011</t>
  </si>
  <si>
    <t>11/22/2011</t>
  </si>
  <si>
    <t>11/20/2011</t>
  </si>
  <si>
    <t>11/13/2011</t>
  </si>
  <si>
    <t>10/24/2011</t>
  </si>
  <si>
    <t>10/16/2011</t>
  </si>
  <si>
    <t>10/11/2011</t>
  </si>
  <si>
    <t>09/28/2011</t>
  </si>
  <si>
    <t>09/08/2011</t>
  </si>
  <si>
    <t>08/21/2011</t>
  </si>
  <si>
    <t>07/29/2011</t>
  </si>
  <si>
    <t>07/23/2011</t>
  </si>
  <si>
    <t>07/20/2011</t>
  </si>
  <si>
    <t>06/19/2011</t>
  </si>
  <si>
    <t>04/04/2011</t>
  </si>
  <si>
    <t>03/31/2011</t>
  </si>
  <si>
    <t>03/27/2011</t>
  </si>
  <si>
    <t>03/19/2011</t>
  </si>
  <si>
    <t>01/30/2011</t>
  </si>
  <si>
    <t>01/27/2011</t>
  </si>
  <si>
    <t>01/24/2011</t>
  </si>
  <si>
    <t>12/15/2010</t>
  </si>
  <si>
    <t>10/29/2010</t>
  </si>
  <si>
    <t>10/21/2010</t>
  </si>
  <si>
    <t>09/30/2010</t>
  </si>
  <si>
    <t>08/29/2010</t>
  </si>
  <si>
    <t>08/23/2010</t>
  </si>
  <si>
    <t>08/16/2010</t>
  </si>
  <si>
    <t>08/04/2010</t>
  </si>
  <si>
    <t>07/12/2010</t>
  </si>
  <si>
    <t>07/05/2010</t>
  </si>
  <si>
    <t>07/02/2010</t>
  </si>
  <si>
    <t>06/11/2010</t>
  </si>
  <si>
    <t>05/29/2010</t>
  </si>
  <si>
    <t>05/20/2010</t>
  </si>
  <si>
    <t>05/10/2010</t>
  </si>
  <si>
    <t>03/21/2010</t>
  </si>
  <si>
    <t>03/19/2010</t>
  </si>
  <si>
    <t>02/06/2010</t>
  </si>
  <si>
    <t>01/15/2010</t>
  </si>
  <si>
    <t>12/15/2009</t>
  </si>
  <si>
    <t>11/21/2009</t>
  </si>
  <si>
    <t>11/06/2009</t>
  </si>
  <si>
    <t>09/11/2009</t>
  </si>
  <si>
    <t>07/30/2009</t>
  </si>
  <si>
    <t>07/07/2009</t>
  </si>
  <si>
    <t>07/03/2009</t>
  </si>
  <si>
    <t>06/29/2009</t>
  </si>
  <si>
    <t>06/16/2009</t>
  </si>
  <si>
    <t>06/08/2009</t>
  </si>
  <si>
    <t>06/01/2009</t>
  </si>
  <si>
    <t>04/28/2009</t>
  </si>
  <si>
    <t>03/18/2009</t>
  </si>
  <si>
    <t>03/15/2009</t>
  </si>
  <si>
    <t>03/07/2009</t>
  </si>
  <si>
    <t>02/17/2009</t>
  </si>
  <si>
    <t>02/14/2009</t>
  </si>
  <si>
    <t>01/30/2009</t>
  </si>
  <si>
    <t>01/29/2009</t>
  </si>
  <si>
    <t>11/19/2008</t>
  </si>
  <si>
    <t>11/13/2008</t>
  </si>
  <si>
    <t>11/03/2008</t>
  </si>
  <si>
    <t>10/07/2008</t>
  </si>
  <si>
    <t>10/05/2008</t>
  </si>
  <si>
    <t>08/29/2008</t>
  </si>
  <si>
    <t>08/25/2008</t>
  </si>
  <si>
    <t>08/10/2008</t>
  </si>
  <si>
    <t>07/26/2008</t>
  </si>
  <si>
    <t>06/24/2008</t>
  </si>
  <si>
    <t>06/20/2008</t>
  </si>
  <si>
    <t>06/05/2008</t>
  </si>
  <si>
    <t>04/22/2008</t>
  </si>
  <si>
    <t>04/08/2008</t>
  </si>
  <si>
    <t>03/20/2008</t>
  </si>
  <si>
    <t>03/14/2008</t>
  </si>
  <si>
    <t>02/02/2008</t>
  </si>
  <si>
    <t>12/30/2007</t>
  </si>
  <si>
    <t>12/01/2007</t>
  </si>
  <si>
    <t>11/25/2007</t>
  </si>
  <si>
    <t>11/21/2007</t>
  </si>
  <si>
    <t>10/05/2007</t>
  </si>
  <si>
    <t>08/17/2007</t>
  </si>
  <si>
    <t>08/11/2007</t>
  </si>
  <si>
    <t>07/15/2007</t>
  </si>
  <si>
    <t>06/17/2007</t>
  </si>
  <si>
    <t>06/10/2007</t>
  </si>
  <si>
    <t>04/09/2007</t>
  </si>
  <si>
    <t>04/07/2007</t>
  </si>
  <si>
    <t>03/11/2007</t>
  </si>
  <si>
    <t>02/24/2007</t>
  </si>
  <si>
    <t>01/28/2007</t>
  </si>
  <si>
    <t>12/18/2006</t>
  </si>
  <si>
    <t>11/30/2006</t>
  </si>
  <si>
    <t>10/27/2006</t>
  </si>
  <si>
    <t>10/25/2006</t>
  </si>
  <si>
    <t>10/19/2006</t>
  </si>
  <si>
    <t>10/11/2006</t>
  </si>
  <si>
    <t>09/15/2006</t>
  </si>
  <si>
    <t>08/28/2006</t>
  </si>
  <si>
    <t>08/21/2006</t>
  </si>
  <si>
    <t>08/15/2006</t>
  </si>
  <si>
    <t>08/05/2006</t>
  </si>
  <si>
    <t>07/11/2006</t>
  </si>
  <si>
    <t>05/20/2006</t>
  </si>
  <si>
    <t>04/28/2006</t>
  </si>
  <si>
    <t>04/07/2006</t>
  </si>
  <si>
    <t>03/18/2006</t>
  </si>
  <si>
    <t>03/09/2006</t>
  </si>
  <si>
    <t>02/06/2006</t>
  </si>
  <si>
    <t>02/04/2006</t>
  </si>
  <si>
    <t>01/22/2006</t>
  </si>
  <si>
    <t>01/13/2006</t>
  </si>
  <si>
    <t>01/09/2006</t>
  </si>
  <si>
    <t>12/29/2005</t>
  </si>
  <si>
    <t>12/11/2005</t>
  </si>
  <si>
    <t>12/09/2005</t>
  </si>
  <si>
    <t>09/05/2005</t>
  </si>
  <si>
    <t>08/10/2005</t>
  </si>
  <si>
    <t>08/07/2005</t>
  </si>
  <si>
    <t>08/04/2005</t>
  </si>
  <si>
    <t>06/30/2005</t>
  </si>
  <si>
    <t>06/18/2005</t>
  </si>
  <si>
    <t>04/02/2005</t>
  </si>
  <si>
    <t>03/10/2005</t>
  </si>
  <si>
    <t>03/07/2005</t>
  </si>
  <si>
    <t>02/06/2005</t>
  </si>
  <si>
    <t>01/20/2005</t>
  </si>
  <si>
    <t>01/15/2005</t>
  </si>
  <si>
    <t>12/04/2004</t>
  </si>
  <si>
    <t>11/16/2004</t>
  </si>
  <si>
    <t>10/29/2004</t>
  </si>
  <si>
    <t>10/16/2004</t>
  </si>
  <si>
    <t>09/19/2004</t>
  </si>
  <si>
    <t>09/11/2004</t>
  </si>
  <si>
    <t>09/10/2004</t>
  </si>
  <si>
    <t>04/19/2004</t>
  </si>
  <si>
    <t>04/10/2004</t>
  </si>
  <si>
    <t>01/22/2004</t>
  </si>
  <si>
    <t>12/27/2003</t>
  </si>
  <si>
    <t>07/12/2003</t>
  </si>
  <si>
    <t>01/23/2003</t>
  </si>
  <si>
    <t>01/18/2003</t>
  </si>
  <si>
    <t>11/03/2002</t>
  </si>
  <si>
    <t>10/15/2002</t>
  </si>
  <si>
    <t>10/03/2002</t>
  </si>
  <si>
    <t>05/28/2002</t>
  </si>
  <si>
    <t>04/24/2002</t>
  </si>
  <si>
    <t>03/16/2002</t>
  </si>
  <si>
    <t>09/19/2001</t>
  </si>
  <si>
    <t>08/19/2001</t>
  </si>
  <si>
    <t>06/16/2001</t>
  </si>
  <si>
    <t>04/10/2001</t>
  </si>
  <si>
    <t>Show Low, AZ</t>
  </si>
  <si>
    <t>Pahokee, FL</t>
  </si>
  <si>
    <t>Parker, AZ</t>
  </si>
  <si>
    <t>Birmingham, AL</t>
  </si>
  <si>
    <t>Gary, IN</t>
  </si>
  <si>
    <t>Eden Prairie, MN</t>
  </si>
  <si>
    <t>Willard, MO</t>
  </si>
  <si>
    <t>Falmouth, MA</t>
  </si>
  <si>
    <t>Watkins, CO</t>
  </si>
  <si>
    <t>Lakeview, AR</t>
  </si>
  <si>
    <t>Pickens, SC</t>
  </si>
  <si>
    <t>Salina, UT</t>
  </si>
  <si>
    <t>Moscow, TN</t>
  </si>
  <si>
    <t>Deer Valley, AZ</t>
  </si>
  <si>
    <t>Duck Creek Village, UT</t>
  </si>
  <si>
    <t>Anderson, SC</t>
  </si>
  <si>
    <t>Newcomerstown, OH</t>
  </si>
  <si>
    <t>Addison, TX</t>
  </si>
  <si>
    <t>Homestead, FL</t>
  </si>
  <si>
    <t>Melbourne, FL</t>
  </si>
  <si>
    <t>Phoenix, AZ</t>
  </si>
  <si>
    <t>Farmville, VA</t>
  </si>
  <si>
    <t>Jacksonville, FL</t>
  </si>
  <si>
    <t>Crystal Lake, IL</t>
  </si>
  <si>
    <t>Brooksville, FL</t>
  </si>
  <si>
    <t>New Orleans, LA</t>
  </si>
  <si>
    <t>Boynton Beach, FL</t>
  </si>
  <si>
    <t>Carrollton, TX</t>
  </si>
  <si>
    <t>Danbury, CT</t>
  </si>
  <si>
    <t>Englewood, CO</t>
  </si>
  <si>
    <t>Gaitherburg, MD</t>
  </si>
  <si>
    <t>West Liberty, OH</t>
  </si>
  <si>
    <t>Fall City, WA</t>
  </si>
  <si>
    <t>Fredonia, AZ</t>
  </si>
  <si>
    <t>Palm Bay, FL</t>
  </si>
  <si>
    <t>Battle Creek, MI</t>
  </si>
  <si>
    <t>Columbus, OH</t>
  </si>
  <si>
    <t>South Bend, IN</t>
  </si>
  <si>
    <t>Winslow, AZ</t>
  </si>
  <si>
    <t>Orlando, FL</t>
  </si>
  <si>
    <t>Mesa, AZ</t>
  </si>
  <si>
    <t>Bennett, CO</t>
  </si>
  <si>
    <t>Cross City, FL</t>
  </si>
  <si>
    <t>Pittsburg, PA</t>
  </si>
  <si>
    <t>Jasper, AL</t>
  </si>
  <si>
    <t>Nacogdoches, TX</t>
  </si>
  <si>
    <t>Hilton Head Island, SC</t>
  </si>
  <si>
    <t>Agua Dulce, CA</t>
  </si>
  <si>
    <t>Sanford, FL</t>
  </si>
  <si>
    <t>Mathias, WV</t>
  </si>
  <si>
    <t>Acworth, GA</t>
  </si>
  <si>
    <t>Porter, TX</t>
  </si>
  <si>
    <t>Idabel, OK</t>
  </si>
  <si>
    <t>Chapel Hill, NC</t>
  </si>
  <si>
    <t>Fairfield, NJ</t>
  </si>
  <si>
    <t>Burnsville, NC</t>
  </si>
  <si>
    <t>Perry, NY</t>
  </si>
  <si>
    <t>Avalon, CA</t>
  </si>
  <si>
    <t>Farmingdale, NY</t>
  </si>
  <si>
    <t>Tuscaloosa, AL</t>
  </si>
  <si>
    <t>Sugar Land, TX</t>
  </si>
  <si>
    <t>Morton, WA</t>
  </si>
  <si>
    <t>Indiantown, FL</t>
  </si>
  <si>
    <t>Boulder, CO</t>
  </si>
  <si>
    <t>Fredericksburg, TX</t>
  </si>
  <si>
    <t>Gulf of Mexico, GM</t>
  </si>
  <si>
    <t>Everglades City, FL</t>
  </si>
  <si>
    <t>Santa Barbara, CA</t>
  </si>
  <si>
    <t>Rock Hill, SC</t>
  </si>
  <si>
    <t>Ravenswood, WV</t>
  </si>
  <si>
    <t>Winder, GA</t>
  </si>
  <si>
    <t>Put-In-Bay, OH</t>
  </si>
  <si>
    <t>Bastrop, TX</t>
  </si>
  <si>
    <t>Crystal, MN</t>
  </si>
  <si>
    <t>Elkin, NC</t>
  </si>
  <si>
    <t>Greenville, SC</t>
  </si>
  <si>
    <t>Mayfield Village, OH</t>
  </si>
  <si>
    <t>Atlanta, GA</t>
  </si>
  <si>
    <t>Gaithersburg, MD</t>
  </si>
  <si>
    <t>Montauk, NY</t>
  </si>
  <si>
    <t>Deltona, FL</t>
  </si>
  <si>
    <t>Steamboat Springs, CO</t>
  </si>
  <si>
    <t>Menomonie, WI</t>
  </si>
  <si>
    <t>Moncks Corner, SC</t>
  </si>
  <si>
    <t>Green Cove Springs, FL</t>
  </si>
  <si>
    <t>Tallahassee, FL</t>
  </si>
  <si>
    <t>Blaine, MN</t>
  </si>
  <si>
    <t>Chester, CT</t>
  </si>
  <si>
    <t>Lakeland, FL</t>
  </si>
  <si>
    <t>Gerlach, NV</t>
  </si>
  <si>
    <t>Greenville, MI</t>
  </si>
  <si>
    <t>Rock Springs, WY</t>
  </si>
  <si>
    <t>Watertown, WI</t>
  </si>
  <si>
    <t>Laramie, WY</t>
  </si>
  <si>
    <t>Williston, FL</t>
  </si>
  <si>
    <t>Roseboro, NC</t>
  </si>
  <si>
    <t>Hemphill, TX</t>
  </si>
  <si>
    <t>Big Bear City, CA</t>
  </si>
  <si>
    <t>Waxhaw, NC</t>
  </si>
  <si>
    <t>Front Royal, VA</t>
  </si>
  <si>
    <t>Lindsay, OK</t>
  </si>
  <si>
    <t>Paso Robles, CA</t>
  </si>
  <si>
    <t>Hendersonville, NC</t>
  </si>
  <si>
    <t>Faribault, MN</t>
  </si>
  <si>
    <t>New Windsor, NY</t>
  </si>
  <si>
    <t>Hartford, CT</t>
  </si>
  <si>
    <t>Siassconset, MA</t>
  </si>
  <si>
    <t>San Diego, CA</t>
  </si>
  <si>
    <t>Reno, NV</t>
  </si>
  <si>
    <t>Teterboro, NJ</t>
  </si>
  <si>
    <t>Novato, CA</t>
  </si>
  <si>
    <t>Luna, NM</t>
  </si>
  <si>
    <t>Leesburg, VA</t>
  </si>
  <si>
    <t>Ocraacoke, NC</t>
  </si>
  <si>
    <t>Glen Canyon Nat, UT</t>
  </si>
  <si>
    <t>Siler City, NC</t>
  </si>
  <si>
    <t>Young, AZ</t>
  </si>
  <si>
    <t>Huntersville, NC</t>
  </si>
  <si>
    <t>Statesville, NC</t>
  </si>
  <si>
    <t>Meadview, AZ</t>
  </si>
  <si>
    <t>Lumberton, NJ</t>
  </si>
  <si>
    <t>Manhattan, NYC, NY</t>
  </si>
  <si>
    <t>Maybell, CO</t>
  </si>
  <si>
    <t>Indianapolis, IN</t>
  </si>
  <si>
    <t>Mc Rae, GA</t>
  </si>
  <si>
    <t>Kremmling, CO</t>
  </si>
  <si>
    <t>Boyceville, WI</t>
  </si>
  <si>
    <t>Edgewater, MD</t>
  </si>
  <si>
    <t>Verdigre, NE</t>
  </si>
  <si>
    <t>Willows, CA</t>
  </si>
  <si>
    <t>Kerrville, TX</t>
  </si>
  <si>
    <t>Scottsdale, AZ</t>
  </si>
  <si>
    <t>Wagner, SD</t>
  </si>
  <si>
    <t>Stuart, FL</t>
  </si>
  <si>
    <t>Lincoln Park, NJ</t>
  </si>
  <si>
    <t>Childersburg, AL</t>
  </si>
  <si>
    <t>Lancaster, CA</t>
  </si>
  <si>
    <t>Sylva, NC</t>
  </si>
  <si>
    <t>Arco, MN</t>
  </si>
  <si>
    <t>Houston, TX</t>
  </si>
  <si>
    <t>Brainerd, MN</t>
  </si>
  <si>
    <t>Farmingdale, NJ</t>
  </si>
  <si>
    <t>Haverstraw, NY</t>
  </si>
  <si>
    <t>Atkinson, NE</t>
  </si>
  <si>
    <t>Half Moon Bay, CA</t>
  </si>
  <si>
    <t>Norden, CA</t>
  </si>
  <si>
    <t>Hood River, OR</t>
  </si>
  <si>
    <t>Coconut Creek, FL</t>
  </si>
  <si>
    <t>Belgrade, MT</t>
  </si>
  <si>
    <t>Peachtree City, GA</t>
  </si>
  <si>
    <t>Pueblo, CO</t>
  </si>
  <si>
    <t>Port Austin, MI</t>
  </si>
  <si>
    <t>Peters, CA</t>
  </si>
  <si>
    <t>Oxford, CT</t>
  </si>
  <si>
    <t>Park Falls, WI</t>
  </si>
  <si>
    <t>Greenwood, SC</t>
  </si>
  <si>
    <t>N. Lauderdale, FL</t>
  </si>
  <si>
    <t>College Park, MD</t>
  </si>
  <si>
    <t>King, NC</t>
  </si>
  <si>
    <t>Fish Haven, ID</t>
  </si>
  <si>
    <t>San Jose, CA</t>
  </si>
  <si>
    <t>Hill City, MN</t>
  </si>
  <si>
    <t>Las Vegas, NM</t>
  </si>
  <si>
    <t>Point Pleasant, WV</t>
  </si>
  <si>
    <t>Lewisville, TX</t>
  </si>
  <si>
    <t>Angel Fire, NM</t>
  </si>
  <si>
    <t>Parish, NY</t>
  </si>
  <si>
    <t>Lexington, KY</t>
  </si>
  <si>
    <t>St. Bonifacius, MN</t>
  </si>
  <si>
    <t>Mitchell, GA</t>
  </si>
  <si>
    <t>Springfield, MO</t>
  </si>
  <si>
    <t>Sierra Vista, AZ</t>
  </si>
  <si>
    <t>United States</t>
  </si>
  <si>
    <t>34.218889</t>
  </si>
  <si>
    <t>26.784444</t>
  </si>
  <si>
    <t>34.110556</t>
  </si>
  <si>
    <t>33.563889</t>
  </si>
  <si>
    <t>41.616111</t>
  </si>
  <si>
    <t>44.823056</t>
  </si>
  <si>
    <t>37.305278</t>
  </si>
  <si>
    <t>41.584722</t>
  </si>
  <si>
    <t>39.766667</t>
  </si>
  <si>
    <t>34.810000</t>
  </si>
  <si>
    <t>38.819723</t>
  </si>
  <si>
    <t>35.056389</t>
  </si>
  <si>
    <t>33.686111</t>
  </si>
  <si>
    <t>37.435000</t>
  </si>
  <si>
    <t>34.493889</t>
  </si>
  <si>
    <t>40.249444</t>
  </si>
  <si>
    <t>32.968611</t>
  </si>
  <si>
    <t>25.330000</t>
  </si>
  <si>
    <t>28.092777</t>
  </si>
  <si>
    <t>33.608333</t>
  </si>
  <si>
    <t>37.354444</t>
  </si>
  <si>
    <t>30.233333</t>
  </si>
  <si>
    <t>42.268056</t>
  </si>
  <si>
    <t>28.323889</t>
  </si>
  <si>
    <t>30.036389</t>
  </si>
  <si>
    <t>26.600556</t>
  </si>
  <si>
    <t>32.968334</t>
  </si>
  <si>
    <t>41.375834</t>
  </si>
  <si>
    <t>39.570278</t>
  </si>
  <si>
    <t>39.167778</t>
  </si>
  <si>
    <t>47.559444</t>
  </si>
  <si>
    <t>36.514444</t>
  </si>
  <si>
    <t>27.936944</t>
  </si>
  <si>
    <t>42.301389</t>
  </si>
  <si>
    <t>38.800000</t>
  </si>
  <si>
    <t>41.708056</t>
  </si>
  <si>
    <t>35.021945</t>
  </si>
  <si>
    <t>33.460833</t>
  </si>
  <si>
    <t>39.543611</t>
  </si>
  <si>
    <t>29.790833</t>
  </si>
  <si>
    <t>40.488055</t>
  </si>
  <si>
    <t>33.901944</t>
  </si>
  <si>
    <t>32.224445</t>
  </si>
  <si>
    <t>34.501111</t>
  </si>
  <si>
    <t>28.776667</t>
  </si>
  <si>
    <t>38.938333</t>
  </si>
  <si>
    <t>34.049166</t>
  </si>
  <si>
    <t>30.163611</t>
  </si>
  <si>
    <t>33.885555</t>
  </si>
  <si>
    <t>35.935000</t>
  </si>
  <si>
    <t>40.883056</t>
  </si>
  <si>
    <t>35.868611</t>
  </si>
  <si>
    <t>42.741111</t>
  </si>
  <si>
    <t>33.405000</t>
  </si>
  <si>
    <t>40.723889</t>
  </si>
  <si>
    <t>33.220556</t>
  </si>
  <si>
    <t>29.622223</t>
  </si>
  <si>
    <t>46.566667</t>
  </si>
  <si>
    <t>27.031389</t>
  </si>
  <si>
    <t>40.076667</t>
  </si>
  <si>
    <t>30.239166</t>
  </si>
  <si>
    <t>27.366111</t>
  </si>
  <si>
    <t>25.842500</t>
  </si>
  <si>
    <t>34.426111</t>
  </si>
  <si>
    <t>34.987777</t>
  </si>
  <si>
    <t>39.034444</t>
  </si>
  <si>
    <t>33.976389</t>
  </si>
  <si>
    <t>30.189444</t>
  </si>
  <si>
    <t>45.061667</t>
  </si>
  <si>
    <t>36.280000</t>
  </si>
  <si>
    <t>34.848055</t>
  </si>
  <si>
    <t>41.559167</t>
  </si>
  <si>
    <t>34.013056</t>
  </si>
  <si>
    <t>39.164722</t>
  </si>
  <si>
    <t>41.587222</t>
  </si>
  <si>
    <t>28.961389</t>
  </si>
  <si>
    <t>40.516389</t>
  </si>
  <si>
    <t>44.959444</t>
  </si>
  <si>
    <t>33.191389</t>
  </si>
  <si>
    <t>29.964444</t>
  </si>
  <si>
    <t>30.398611</t>
  </si>
  <si>
    <t>45.144722</t>
  </si>
  <si>
    <t>41.384166</t>
  </si>
  <si>
    <t>27.996389</t>
  </si>
  <si>
    <t>40.762222</t>
  </si>
  <si>
    <t>43.138611</t>
  </si>
  <si>
    <t>41.658333</t>
  </si>
  <si>
    <t>43.169445</t>
  </si>
  <si>
    <t>41.307222</t>
  </si>
  <si>
    <t>29.354167</t>
  </si>
  <si>
    <t>34.906389</t>
  </si>
  <si>
    <t>31.300000</t>
  </si>
  <si>
    <t>34.257222</t>
  </si>
  <si>
    <t>34.986389</t>
  </si>
  <si>
    <t>38.905556</t>
  </si>
  <si>
    <t>34.857222</t>
  </si>
  <si>
    <t>35.542222</t>
  </si>
  <si>
    <t>35.307500</t>
  </si>
  <si>
    <t>44.318611</t>
  </si>
  <si>
    <t>41.491389</t>
  </si>
  <si>
    <t>40.736666</t>
  </si>
  <si>
    <t>41.252222</t>
  </si>
  <si>
    <t>32.815556</t>
  </si>
  <si>
    <t>39.499166</t>
  </si>
  <si>
    <t>40.850000</t>
  </si>
  <si>
    <t>38.143611</t>
  </si>
  <si>
    <t>34.038055</t>
  </si>
  <si>
    <t>39.068611</t>
  </si>
  <si>
    <t>35.101111</t>
  </si>
  <si>
    <t>37.651667</t>
  </si>
  <si>
    <t>35.702778</t>
  </si>
  <si>
    <t>33.915000</t>
  </si>
  <si>
    <t>35.380834</t>
  </si>
  <si>
    <t>35.758889</t>
  </si>
  <si>
    <t>36.305000</t>
  </si>
  <si>
    <t>39.934166</t>
  </si>
  <si>
    <t>40.984444</t>
  </si>
  <si>
    <t>39.770000</t>
  </si>
  <si>
    <t>32.090833</t>
  </si>
  <si>
    <t>40.035277</t>
  </si>
  <si>
    <t>45.044166</t>
  </si>
  <si>
    <t>38.941666</t>
  </si>
  <si>
    <t>42.673056</t>
  </si>
  <si>
    <t>39.509722</t>
  </si>
  <si>
    <t>29.984166</t>
  </si>
  <si>
    <t>28.545277</t>
  </si>
  <si>
    <t>33.626945</t>
  </si>
  <si>
    <t>43.091666</t>
  </si>
  <si>
    <t>27.204444</t>
  </si>
  <si>
    <t>40.948333</t>
  </si>
  <si>
    <t>33.184722</t>
  </si>
  <si>
    <t>34.750833</t>
  </si>
  <si>
    <t>35.246111</t>
  </si>
  <si>
    <t>44.406667</t>
  </si>
  <si>
    <t>30.061944</t>
  </si>
  <si>
    <t>40.947500</t>
  </si>
  <si>
    <t>46.398333</t>
  </si>
  <si>
    <t>40.186944</t>
  </si>
  <si>
    <t>28.545555</t>
  </si>
  <si>
    <t>41.200000</t>
  </si>
  <si>
    <t>32.991666</t>
  </si>
  <si>
    <t>42.562500</t>
  </si>
  <si>
    <t>30.336389</t>
  </si>
  <si>
    <t>37.513611</t>
  </si>
  <si>
    <t>39.283889</t>
  </si>
  <si>
    <t>45.688055</t>
  </si>
  <si>
    <t>26.258889</t>
  </si>
  <si>
    <t>45.888055</t>
  </si>
  <si>
    <t>33.356944</t>
  </si>
  <si>
    <t>38.283333</t>
  </si>
  <si>
    <t>44.047777</t>
  </si>
  <si>
    <t>37.995833</t>
  </si>
  <si>
    <t>41.478611</t>
  </si>
  <si>
    <t>45.955000</t>
  </si>
  <si>
    <t>34.247222</t>
  </si>
  <si>
    <t>26.209722</t>
  </si>
  <si>
    <t>38.983333</t>
  </si>
  <si>
    <t>36.480556</t>
  </si>
  <si>
    <t>42.016667</t>
  </si>
  <si>
    <t>37.277778</t>
  </si>
  <si>
    <t>46.891111</t>
  </si>
  <si>
    <t>35.528889</t>
  </si>
  <si>
    <t>38.914722</t>
  </si>
  <si>
    <t>32.969723</t>
  </si>
  <si>
    <t>36.428056</t>
  </si>
  <si>
    <t>43.364444</t>
  </si>
  <si>
    <t>38.066667</t>
  </si>
  <si>
    <t>33.175556</t>
  </si>
  <si>
    <t>31.759167</t>
  </si>
  <si>
    <t>-109.873889</t>
  </si>
  <si>
    <t>-80.689444</t>
  </si>
  <si>
    <t>-114.627500</t>
  </si>
  <si>
    <t>-86.752222</t>
  </si>
  <si>
    <t>-87.412778</t>
  </si>
  <si>
    <t>-93.455278</t>
  </si>
  <si>
    <t>-93.428334</t>
  </si>
  <si>
    <t>-70.542777</t>
  </si>
  <si>
    <t>-104.525000</t>
  </si>
  <si>
    <t>-82.702778</t>
  </si>
  <si>
    <t>-111.432223</t>
  </si>
  <si>
    <t>-89.386389</t>
  </si>
  <si>
    <t>-112.076111</t>
  </si>
  <si>
    <t>-112.765000</t>
  </si>
  <si>
    <t>-82.707778</t>
  </si>
  <si>
    <t>-81.545555</t>
  </si>
  <si>
    <t>-96.836389</t>
  </si>
  <si>
    <t>-80.377778</t>
  </si>
  <si>
    <t>-80.659722</t>
  </si>
  <si>
    <t>-111.930000</t>
  </si>
  <si>
    <t>-78.436111</t>
  </si>
  <si>
    <t>-81.675000</t>
  </si>
  <si>
    <t>-88.381945</t>
  </si>
  <si>
    <t>-82.468889</t>
  </si>
  <si>
    <t>-90.020834</t>
  </si>
  <si>
    <t>-81.805000</t>
  </si>
  <si>
    <t>-73.466111</t>
  </si>
  <si>
    <t>-104.849444</t>
  </si>
  <si>
    <t>-77.159444</t>
  </si>
  <si>
    <t>-121.863611</t>
  </si>
  <si>
    <t>-112.162778</t>
  </si>
  <si>
    <t>-80.702500</t>
  </si>
  <si>
    <t>-85.245555</t>
  </si>
  <si>
    <t>-82.917778</t>
  </si>
  <si>
    <t>-86.317223</t>
  </si>
  <si>
    <t>-110.755833</t>
  </si>
  <si>
    <t>-111.728334</t>
  </si>
  <si>
    <t>-104.431667</t>
  </si>
  <si>
    <t>-82.986944</t>
  </si>
  <si>
    <t>-80.226389</t>
  </si>
  <si>
    <t>-87.314167</t>
  </si>
  <si>
    <t>-80.696944</t>
  </si>
  <si>
    <t>-118.343055</t>
  </si>
  <si>
    <t>-81.235277</t>
  </si>
  <si>
    <t>-78.947777</t>
  </si>
  <si>
    <t>-84.764444</t>
  </si>
  <si>
    <t>-95.324723</t>
  </si>
  <si>
    <t>-94.840000</t>
  </si>
  <si>
    <t>-79.065833</t>
  </si>
  <si>
    <t>-74.275556</t>
  </si>
  <si>
    <t>-82.341666</t>
  </si>
  <si>
    <t>-78.051944</t>
  </si>
  <si>
    <t>-118.415833</t>
  </si>
  <si>
    <t>-73.408056</t>
  </si>
  <si>
    <t>-87.611389</t>
  </si>
  <si>
    <t>-95.656389</t>
  </si>
  <si>
    <t>-122.311389</t>
  </si>
  <si>
    <t>-80.433889</t>
  </si>
  <si>
    <t>-105.270556</t>
  </si>
  <si>
    <t>-98.905556</t>
  </si>
  <si>
    <t>-85.433611</t>
  </si>
  <si>
    <t>-81.387500</t>
  </si>
  <si>
    <t>-119.841389</t>
  </si>
  <si>
    <t>-81.056944</t>
  </si>
  <si>
    <t>-81.738333</t>
  </si>
  <si>
    <t>-83.671111</t>
  </si>
  <si>
    <t>-97.506389</t>
  </si>
  <si>
    <t>-93.352500</t>
  </si>
  <si>
    <t>-80.786111</t>
  </si>
  <si>
    <t>-82.350000</t>
  </si>
  <si>
    <t>-81.436944</t>
  </si>
  <si>
    <t>-84.596944</t>
  </si>
  <si>
    <t>-77.171945</t>
  </si>
  <si>
    <t>-71.918889</t>
  </si>
  <si>
    <t>-81.154722</t>
  </si>
  <si>
    <t>-106.866389</t>
  </si>
  <si>
    <t>-91.891944</t>
  </si>
  <si>
    <t>-80.029167</t>
  </si>
  <si>
    <t>-81.665000</t>
  </si>
  <si>
    <t>-84.302500</t>
  </si>
  <si>
    <t>-93.210278</t>
  </si>
  <si>
    <t>-72.505833</t>
  </si>
  <si>
    <t>-82.018334</t>
  </si>
  <si>
    <t>-119.203056</t>
  </si>
  <si>
    <t>-85.252222</t>
  </si>
  <si>
    <t>-109.135277</t>
  </si>
  <si>
    <t>-88.720556</t>
  </si>
  <si>
    <t>-105.671667</t>
  </si>
  <si>
    <t>-82.472778</t>
  </si>
  <si>
    <t>-78.573056</t>
  </si>
  <si>
    <t>-93.678334</t>
  </si>
  <si>
    <t>-117.009167</t>
  </si>
  <si>
    <t>-80.757778</t>
  </si>
  <si>
    <t>-78.318889</t>
  </si>
  <si>
    <t>-97.586389</t>
  </si>
  <si>
    <t>-120.522778</t>
  </si>
  <si>
    <t>-82.430556</t>
  </si>
  <si>
    <t>-93.301944</t>
  </si>
  <si>
    <t>-74.168889</t>
  </si>
  <si>
    <t>-72.649444</t>
  </si>
  <si>
    <t>-69.975000</t>
  </si>
  <si>
    <t>-117.139722</t>
  </si>
  <si>
    <t>-119.768056</t>
  </si>
  <si>
    <t>-74.060833</t>
  </si>
  <si>
    <t>-122.556111</t>
  </si>
  <si>
    <t>-108.902222</t>
  </si>
  <si>
    <t>-77.562500</t>
  </si>
  <si>
    <t>-75.963056</t>
  </si>
  <si>
    <t>-110.348333</t>
  </si>
  <si>
    <t>-79.502500</t>
  </si>
  <si>
    <t>-110.795277</t>
  </si>
  <si>
    <t>-80.960000</t>
  </si>
  <si>
    <t>-80.953889</t>
  </si>
  <si>
    <t>-113.731389</t>
  </si>
  <si>
    <t>-74.807222</t>
  </si>
  <si>
    <t>-108.800000</t>
  </si>
  <si>
    <t>-86.319445</t>
  </si>
  <si>
    <t>-82.874723</t>
  </si>
  <si>
    <t>-106.451389</t>
  </si>
  <si>
    <t>-92.020278</t>
  </si>
  <si>
    <t>-76.570000</t>
  </si>
  <si>
    <t>-98.226945</t>
  </si>
  <si>
    <t>-122.217500</t>
  </si>
  <si>
    <t>-98.367778</t>
  </si>
  <si>
    <t>-81.333056</t>
  </si>
  <si>
    <t>-111.917500</t>
  </si>
  <si>
    <t>-98.234722</t>
  </si>
  <si>
    <t>-80.133333</t>
  </si>
  <si>
    <t>-74.315000</t>
  </si>
  <si>
    <t>-86.367223</t>
  </si>
  <si>
    <t>-118.195555</t>
  </si>
  <si>
    <t>-83.243889</t>
  </si>
  <si>
    <t>-96.081389</t>
  </si>
  <si>
    <t>-95.552778</t>
  </si>
  <si>
    <t>-74.314444</t>
  </si>
  <si>
    <t>-94.138055</t>
  </si>
  <si>
    <t>-74.124723</t>
  </si>
  <si>
    <t>-73.961667</t>
  </si>
  <si>
    <t>-111.920556</t>
  </si>
  <si>
    <t>-99.037777</t>
  </si>
  <si>
    <t>-81.514444</t>
  </si>
  <si>
    <t>-122.500833</t>
  </si>
  <si>
    <t>-120.333333</t>
  </si>
  <si>
    <t>-121.679167</t>
  </si>
  <si>
    <t>-80.173611</t>
  </si>
  <si>
    <t>-110.977778</t>
  </si>
  <si>
    <t>-84.571945</t>
  </si>
  <si>
    <t>-104.500000</t>
  </si>
  <si>
    <t>-82.914167</t>
  </si>
  <si>
    <t>-121.061389</t>
  </si>
  <si>
    <t>-73.135277</t>
  </si>
  <si>
    <t>-90.425000</t>
  </si>
  <si>
    <t>-82.176389</t>
  </si>
  <si>
    <t>-80.233889</t>
  </si>
  <si>
    <t>-76.926111</t>
  </si>
  <si>
    <t>-80.597222</t>
  </si>
  <si>
    <t>-111.428611</t>
  </si>
  <si>
    <t>-121.716945</t>
  </si>
  <si>
    <t>-93.596666</t>
  </si>
  <si>
    <t>-105.167223</t>
  </si>
  <si>
    <t>-82.098611</t>
  </si>
  <si>
    <t>-96.838611</t>
  </si>
  <si>
    <t>-105.211111</t>
  </si>
  <si>
    <t>-76.037500</t>
  </si>
  <si>
    <t>-84.566667</t>
  </si>
  <si>
    <t>-82.642777</t>
  </si>
  <si>
    <t>-110.419445</t>
  </si>
  <si>
    <t>PHK</t>
  </si>
  <si>
    <t>P20</t>
  </si>
  <si>
    <t>BHM</t>
  </si>
  <si>
    <t>KGYY</t>
  </si>
  <si>
    <t>KFCM</t>
  </si>
  <si>
    <t>SGF</t>
  </si>
  <si>
    <t>5B6</t>
  </si>
  <si>
    <t>KFTG</t>
  </si>
  <si>
    <t>3MO</t>
  </si>
  <si>
    <t>DVT</t>
  </si>
  <si>
    <t>KAND</t>
  </si>
  <si>
    <t>KADS</t>
  </si>
  <si>
    <t>MLB</t>
  </si>
  <si>
    <t>SDL</t>
  </si>
  <si>
    <t>FVX</t>
  </si>
  <si>
    <t>DPA</t>
  </si>
  <si>
    <t>X05</t>
  </si>
  <si>
    <t>DXR</t>
  </si>
  <si>
    <t>APA</t>
  </si>
  <si>
    <t>GAI</t>
  </si>
  <si>
    <t>EDJ</t>
  </si>
  <si>
    <t>1WA6</t>
  </si>
  <si>
    <t>BTL</t>
  </si>
  <si>
    <t>LCK</t>
  </si>
  <si>
    <t>SBN</t>
  </si>
  <si>
    <t>INW</t>
  </si>
  <si>
    <t>KMCO</t>
  </si>
  <si>
    <t>FFZ</t>
  </si>
  <si>
    <t>FTG</t>
  </si>
  <si>
    <t>PIT</t>
  </si>
  <si>
    <t>JFX</t>
  </si>
  <si>
    <t>HXD</t>
  </si>
  <si>
    <t>KL70</t>
  </si>
  <si>
    <t>SFB</t>
  </si>
  <si>
    <t>W99</t>
  </si>
  <si>
    <t>9X1</t>
  </si>
  <si>
    <t>4O4</t>
  </si>
  <si>
    <t>IGX</t>
  </si>
  <si>
    <t>CDW</t>
  </si>
  <si>
    <t>2NC0</t>
  </si>
  <si>
    <t>01G</t>
  </si>
  <si>
    <t>KAVX</t>
  </si>
  <si>
    <t>FRG</t>
  </si>
  <si>
    <t>TCL</t>
  </si>
  <si>
    <t>KSGR</t>
  </si>
  <si>
    <t>39P</t>
  </si>
  <si>
    <t>X58</t>
  </si>
  <si>
    <t>T82</t>
  </si>
  <si>
    <t>SPG</t>
  </si>
  <si>
    <t>X01</t>
  </si>
  <si>
    <t>SBA</t>
  </si>
  <si>
    <t>UZA</t>
  </si>
  <si>
    <t>WDR</t>
  </si>
  <si>
    <t>3W2</t>
  </si>
  <si>
    <t>MIC</t>
  </si>
  <si>
    <t>GMU</t>
  </si>
  <si>
    <t>CGF</t>
  </si>
  <si>
    <t>RYY</t>
  </si>
  <si>
    <t>MTP</t>
  </si>
  <si>
    <t>SBS</t>
  </si>
  <si>
    <t>MKS</t>
  </si>
  <si>
    <t>FL60</t>
  </si>
  <si>
    <t>TLH</t>
  </si>
  <si>
    <t>ANE</t>
  </si>
  <si>
    <t>SNC</t>
  </si>
  <si>
    <t>LAL</t>
  </si>
  <si>
    <t>RKS</t>
  </si>
  <si>
    <t>RYV</t>
  </si>
  <si>
    <t>LAR</t>
  </si>
  <si>
    <t>X60</t>
  </si>
  <si>
    <t>NONE</t>
  </si>
  <si>
    <t>NC21</t>
  </si>
  <si>
    <t>FRR</t>
  </si>
  <si>
    <t>1K2</t>
  </si>
  <si>
    <t>PRB</t>
  </si>
  <si>
    <t>0A7</t>
  </si>
  <si>
    <t>FBL</t>
  </si>
  <si>
    <t>SWF</t>
  </si>
  <si>
    <t>HFD</t>
  </si>
  <si>
    <t>MYF</t>
  </si>
  <si>
    <t>RNO</t>
  </si>
  <si>
    <t>KDVO</t>
  </si>
  <si>
    <t>JYO</t>
  </si>
  <si>
    <t>W95</t>
  </si>
  <si>
    <t>CLT</t>
  </si>
  <si>
    <t>KSVH</t>
  </si>
  <si>
    <t>N14</t>
  </si>
  <si>
    <t>KMQW</t>
  </si>
  <si>
    <t>3T3</t>
  </si>
  <si>
    <t>ANP</t>
  </si>
  <si>
    <t>PVT</t>
  </si>
  <si>
    <t>WLW</t>
  </si>
  <si>
    <t>KERV</t>
  </si>
  <si>
    <t>ORL</t>
  </si>
  <si>
    <t>WJF</t>
  </si>
  <si>
    <t>24A</t>
  </si>
  <si>
    <t>MML</t>
  </si>
  <si>
    <t>DWH</t>
  </si>
  <si>
    <t>N07</t>
  </si>
  <si>
    <t>BRD</t>
  </si>
  <si>
    <t>BLM</t>
  </si>
  <si>
    <t>KORL</t>
  </si>
  <si>
    <t>HPN</t>
  </si>
  <si>
    <t>A39</t>
  </si>
  <si>
    <t>KCRG</t>
  </si>
  <si>
    <t>HAF</t>
  </si>
  <si>
    <t>BZN</t>
  </si>
  <si>
    <t>KFFC</t>
  </si>
  <si>
    <t>PUB</t>
  </si>
  <si>
    <t>29C</t>
  </si>
  <si>
    <t>OXC</t>
  </si>
  <si>
    <t>PKF</t>
  </si>
  <si>
    <t>GRD</t>
  </si>
  <si>
    <t>CGS</t>
  </si>
  <si>
    <t>RHV</t>
  </si>
  <si>
    <t>3I2</t>
  </si>
  <si>
    <t>LEX</t>
  </si>
  <si>
    <t>Palm Beach County Glades Airpo</t>
  </si>
  <si>
    <t>Parker</t>
  </si>
  <si>
    <t>Birmingham International</t>
  </si>
  <si>
    <t>Gary/Chicago Int'l Arp</t>
  </si>
  <si>
    <t>Flying Cloud</t>
  </si>
  <si>
    <t>Springfield-Branson National</t>
  </si>
  <si>
    <t>Falmouth Airpark</t>
  </si>
  <si>
    <t>Front Range Airport</t>
  </si>
  <si>
    <t>Gastons Airport</t>
  </si>
  <si>
    <t>Deer Valley</t>
  </si>
  <si>
    <t>Anderson Regional Airport</t>
  </si>
  <si>
    <t>Addison Airport</t>
  </si>
  <si>
    <t>Melbourne International</t>
  </si>
  <si>
    <t>Scottsdale</t>
  </si>
  <si>
    <t>Farmville Regional Airport</t>
  </si>
  <si>
    <t>DuPage Airport</t>
  </si>
  <si>
    <t>Pilot Country Airport</t>
  </si>
  <si>
    <t>Danbury Municipal Airport</t>
  </si>
  <si>
    <t>Centennial</t>
  </si>
  <si>
    <t>Montgomery County Airpark</t>
  </si>
  <si>
    <t>Bellefontaine Regional Airport</t>
  </si>
  <si>
    <t>Fall City</t>
  </si>
  <si>
    <t>W K Kellogg Airport</t>
  </si>
  <si>
    <t>Rickenbacker Int'l Airport</t>
  </si>
  <si>
    <t>South Bend Regional Airport</t>
  </si>
  <si>
    <t>Winslow-Lindbergh Regional</t>
  </si>
  <si>
    <t>Falcon Field</t>
  </si>
  <si>
    <t>Pittsburgh International</t>
  </si>
  <si>
    <t>Walker County-Bevill Field</t>
  </si>
  <si>
    <t>Hilton Head AIrport</t>
  </si>
  <si>
    <t>Agua Dulce</t>
  </si>
  <si>
    <t>Orlando Sanford Intl</t>
  </si>
  <si>
    <t>Grant County Airport</t>
  </si>
  <si>
    <t>North Houston Business</t>
  </si>
  <si>
    <t>McCurtain County Regional</t>
  </si>
  <si>
    <t>Phoenix Deer Valley Airport</t>
  </si>
  <si>
    <t>Horace Williams Airport</t>
  </si>
  <si>
    <t>Essex County Airport</t>
  </si>
  <si>
    <t>Mountain Air Airport</t>
  </si>
  <si>
    <t>Perry-Warsaw Airport</t>
  </si>
  <si>
    <t>Catalina Airport</t>
  </si>
  <si>
    <t>Republic Airport</t>
  </si>
  <si>
    <t>Tuscaloosa Regional Airport</t>
  </si>
  <si>
    <t>Sugar Land Regional</t>
  </si>
  <si>
    <t>Strom Field Airport</t>
  </si>
  <si>
    <t>Indiantown Airport</t>
  </si>
  <si>
    <t>Gillespie County Airport</t>
  </si>
  <si>
    <t>Albert Whitted</t>
  </si>
  <si>
    <t>Everglades Airpark</t>
  </si>
  <si>
    <t>Santa Barbara Muni Airport</t>
  </si>
  <si>
    <t>Rock Hill</t>
  </si>
  <si>
    <t>Northeast Georgia Regional</t>
  </si>
  <si>
    <t>Put In Bay Airport</t>
  </si>
  <si>
    <t>None</t>
  </si>
  <si>
    <t>Crystal Airport</t>
  </si>
  <si>
    <t>Greenville Downtown Airport</t>
  </si>
  <si>
    <t>Cuyahoga County</t>
  </si>
  <si>
    <t>Cobb County Airport</t>
  </si>
  <si>
    <t>Montgomery County</t>
  </si>
  <si>
    <t>Montauk Airport</t>
  </si>
  <si>
    <t>Bob Adams Field</t>
  </si>
  <si>
    <t>Berkley County Airport</t>
  </si>
  <si>
    <t>Reynolds Airpark</t>
  </si>
  <si>
    <t>Tallahassee Regional Airport</t>
  </si>
  <si>
    <t>Anoka County-Blaine Airport</t>
  </si>
  <si>
    <t>Chester Airport</t>
  </si>
  <si>
    <t>Lakeland Linder Regional Apt.</t>
  </si>
  <si>
    <t>Private</t>
  </si>
  <si>
    <t>Rock Springs-Sweetwater County</t>
  </si>
  <si>
    <t>WATERTOWN MUNI</t>
  </si>
  <si>
    <t>Laramie Regional Airport</t>
  </si>
  <si>
    <t>Williston Municipal Airport</t>
  </si>
  <si>
    <t>Orlando Sanford Int. Airport</t>
  </si>
  <si>
    <t>Private Airstrip</t>
  </si>
  <si>
    <t>Aero Plantation</t>
  </si>
  <si>
    <t>Front Royal-Warren County</t>
  </si>
  <si>
    <t>Lindsay Municipal</t>
  </si>
  <si>
    <t>Paso Robles Airport</t>
  </si>
  <si>
    <t>Hendersonville Airport</t>
  </si>
  <si>
    <t>FARIBAULT MUNI</t>
  </si>
  <si>
    <t>Stewart International</t>
  </si>
  <si>
    <t>Hartford-Brainard</t>
  </si>
  <si>
    <t>Montgomery Field</t>
  </si>
  <si>
    <t>Reno/Tahoe International</t>
  </si>
  <si>
    <t>Gnoss Field</t>
  </si>
  <si>
    <t>Leesburg Executive Airport</t>
  </si>
  <si>
    <t>Ocracoke Island Airport</t>
  </si>
  <si>
    <t>Charlotte/Douglas Intl</t>
  </si>
  <si>
    <t>Statesville Regional Airport</t>
  </si>
  <si>
    <t>Flying W Airport</t>
  </si>
  <si>
    <t>NA</t>
  </si>
  <si>
    <t>Telfair-Wheeler Airport</t>
  </si>
  <si>
    <t>Boyceville Municipal Airport</t>
  </si>
  <si>
    <t>Lee Airport</t>
  </si>
  <si>
    <t>WILLOWS-GLENN COUNTY</t>
  </si>
  <si>
    <t>Kerrville Municipal Airport</t>
  </si>
  <si>
    <t>Executive Airport</t>
  </si>
  <si>
    <t>GENERAL WM J FOX AIRFIELD</t>
  </si>
  <si>
    <t>JACKSON COUNTY</t>
  </si>
  <si>
    <t>Marshall Muni-Ryan Field</t>
  </si>
  <si>
    <t>DAVID WAYNE HOOKS MEMORIAL</t>
  </si>
  <si>
    <t>Lincoln Park Airport</t>
  </si>
  <si>
    <t>BRAINERD-CROW WING CO REGIONAL</t>
  </si>
  <si>
    <t>Monmouth Executive Airport</t>
  </si>
  <si>
    <t>Orlando Executive</t>
  </si>
  <si>
    <t>Westchester County</t>
  </si>
  <si>
    <t>Phoenix Regional</t>
  </si>
  <si>
    <t>Craig Municipal</t>
  </si>
  <si>
    <t>HALF MOON BAY</t>
  </si>
  <si>
    <t>Gallatin Field</t>
  </si>
  <si>
    <t>Peachtree City - Falcon Field</t>
  </si>
  <si>
    <t>Pueblo Memorial Airport</t>
  </si>
  <si>
    <t>Grindstone Air Harbor Airport</t>
  </si>
  <si>
    <t>WATERBURY-OXFORD</t>
  </si>
  <si>
    <t>PARK FALLS MUNI</t>
  </si>
  <si>
    <t>Greenwood County</t>
  </si>
  <si>
    <t>College Park Airport</t>
  </si>
  <si>
    <t>J-Lazy-M</t>
  </si>
  <si>
    <t>REID-HILLVIEW OF SANTA CLARA C</t>
  </si>
  <si>
    <t>N/A</t>
  </si>
  <si>
    <t>Mason County</t>
  </si>
  <si>
    <t>BLUE GRASS</t>
  </si>
  <si>
    <t>SPRINGFIELD REGIONAL</t>
  </si>
  <si>
    <t>Non-Fatal</t>
  </si>
  <si>
    <t>Substantial</t>
  </si>
  <si>
    <t>Minor</t>
  </si>
  <si>
    <t>Destroyed</t>
  </si>
  <si>
    <t>Airplane</t>
  </si>
  <si>
    <t>N800RW</t>
  </si>
  <si>
    <t>N6839R</t>
  </si>
  <si>
    <t>N499SF</t>
  </si>
  <si>
    <t>N80KW</t>
  </si>
  <si>
    <t>N308PJ</t>
  </si>
  <si>
    <t>N750SR</t>
  </si>
  <si>
    <t>N436KS</t>
  </si>
  <si>
    <t>N221DV</t>
  </si>
  <si>
    <t>N215VS</t>
  </si>
  <si>
    <t>N462CP</t>
  </si>
  <si>
    <t>N138CK</t>
  </si>
  <si>
    <t>N86AA</t>
  </si>
  <si>
    <t>N764RV</t>
  </si>
  <si>
    <t>N552PG</t>
  </si>
  <si>
    <t>N187PG</t>
  </si>
  <si>
    <t>N154CK</t>
  </si>
  <si>
    <t>N110EB</t>
  </si>
  <si>
    <t>N229TX</t>
  </si>
  <si>
    <t>N444VR</t>
  </si>
  <si>
    <t>N544SR</t>
  </si>
  <si>
    <t>N7850P</t>
  </si>
  <si>
    <t>N788SR</t>
  </si>
  <si>
    <t>N486DA</t>
  </si>
  <si>
    <t>N223CD</t>
  </si>
  <si>
    <t>N497DA</t>
  </si>
  <si>
    <t>N211CD</t>
  </si>
  <si>
    <t>N661FT</t>
  </si>
  <si>
    <t>N227TX</t>
  </si>
  <si>
    <t>N438CP</t>
  </si>
  <si>
    <t>N777XG</t>
  </si>
  <si>
    <t>N912BG</t>
  </si>
  <si>
    <t>N159JW</t>
  </si>
  <si>
    <t>N675DH</t>
  </si>
  <si>
    <t>N365DP</t>
  </si>
  <si>
    <t>N122HB</t>
  </si>
  <si>
    <t>N93TA</t>
  </si>
  <si>
    <t>N526PG</t>
  </si>
  <si>
    <t>N847C</t>
  </si>
  <si>
    <t>N957CD</t>
  </si>
  <si>
    <t>N1487C</t>
  </si>
  <si>
    <t>N329SM</t>
  </si>
  <si>
    <t>N787CB</t>
  </si>
  <si>
    <t>N8135B</t>
  </si>
  <si>
    <t>N690KY</t>
  </si>
  <si>
    <t>N1116C</t>
  </si>
  <si>
    <t>N422MR</t>
  </si>
  <si>
    <t>N876CP</t>
  </si>
  <si>
    <t>N427MC</t>
  </si>
  <si>
    <t>N495DA</t>
  </si>
  <si>
    <t>N567WT</t>
  </si>
  <si>
    <t>N451TS</t>
  </si>
  <si>
    <t>N8154M</t>
  </si>
  <si>
    <t>N513CM</t>
  </si>
  <si>
    <t>N146CK</t>
  </si>
  <si>
    <t>N527MJ</t>
  </si>
  <si>
    <t>N764CD</t>
  </si>
  <si>
    <t>N220WJ</t>
  </si>
  <si>
    <t>N800GT</t>
  </si>
  <si>
    <t>N314CP</t>
  </si>
  <si>
    <t>N960JB</t>
  </si>
  <si>
    <t>N424LF</t>
  </si>
  <si>
    <t>N616CP</t>
  </si>
  <si>
    <t>N224GS</t>
  </si>
  <si>
    <t>N155ZS</t>
  </si>
  <si>
    <t>N825BC</t>
  </si>
  <si>
    <t>N155SR</t>
  </si>
  <si>
    <t>N723LJ</t>
  </si>
  <si>
    <t>N609SR</t>
  </si>
  <si>
    <t>N702TM</t>
  </si>
  <si>
    <t>N922XX</t>
  </si>
  <si>
    <t>N581DS</t>
  </si>
  <si>
    <t>N316SR</t>
  </si>
  <si>
    <t>N708RW</t>
  </si>
  <si>
    <t>N220TX</t>
  </si>
  <si>
    <t>N214BN</t>
  </si>
  <si>
    <t>N34TG</t>
  </si>
  <si>
    <t>N695CD</t>
  </si>
  <si>
    <t>N504MD</t>
  </si>
  <si>
    <t>N748CD</t>
  </si>
  <si>
    <t>N213CP</t>
  </si>
  <si>
    <t>N574PG</t>
  </si>
  <si>
    <t>N493DA</t>
  </si>
  <si>
    <t>N486CD</t>
  </si>
  <si>
    <t>N495LV</t>
  </si>
  <si>
    <t>N224SB</t>
  </si>
  <si>
    <t>N389CP</t>
  </si>
  <si>
    <t>N827GM</t>
  </si>
  <si>
    <t>N558SR</t>
  </si>
  <si>
    <t>N889LD</t>
  </si>
  <si>
    <t>N101CD</t>
  </si>
  <si>
    <t>N287SR</t>
  </si>
  <si>
    <t>N1281</t>
  </si>
  <si>
    <t>N8341</t>
  </si>
  <si>
    <t>N620SR</t>
  </si>
  <si>
    <t>N877CM</t>
  </si>
  <si>
    <t>N381CP</t>
  </si>
  <si>
    <t>N475DA</t>
  </si>
  <si>
    <t>N300PB</t>
  </si>
  <si>
    <t>N729SR</t>
  </si>
  <si>
    <t>N868PC</t>
  </si>
  <si>
    <t>N615WM</t>
  </si>
  <si>
    <t>N141SR</t>
  </si>
  <si>
    <t>N824BJ</t>
  </si>
  <si>
    <t>N254SR</t>
  </si>
  <si>
    <t>N874SR</t>
  </si>
  <si>
    <t>N482SR</t>
  </si>
  <si>
    <t>N108GD</t>
  </si>
  <si>
    <t>N5205X</t>
  </si>
  <si>
    <t>N869CD</t>
  </si>
  <si>
    <t>N336SR</t>
  </si>
  <si>
    <t>N6026K</t>
  </si>
  <si>
    <t>N171SR</t>
  </si>
  <si>
    <t>N953CD</t>
  </si>
  <si>
    <t>N691CD</t>
  </si>
  <si>
    <t>N313L</t>
  </si>
  <si>
    <t>N224MT</t>
  </si>
  <si>
    <t>N221GW</t>
  </si>
  <si>
    <t>N457S</t>
  </si>
  <si>
    <t>N665CD</t>
  </si>
  <si>
    <t>N969ES</t>
  </si>
  <si>
    <t>N121LD</t>
  </si>
  <si>
    <t>N246MT</t>
  </si>
  <si>
    <t>N929CD</t>
  </si>
  <si>
    <t>N787SL</t>
  </si>
  <si>
    <t>N91MB</t>
  </si>
  <si>
    <t>N518SR</t>
  </si>
  <si>
    <t>N8127J</t>
  </si>
  <si>
    <t>N658CD</t>
  </si>
  <si>
    <t>N8163Q</t>
  </si>
  <si>
    <t>N814SN</t>
  </si>
  <si>
    <t>N1488C</t>
  </si>
  <si>
    <t>N142SF</t>
  </si>
  <si>
    <t>N777YM</t>
  </si>
  <si>
    <t>N8141L</t>
  </si>
  <si>
    <t>N751CD</t>
  </si>
  <si>
    <t>N667WP</t>
  </si>
  <si>
    <t>N285MG</t>
  </si>
  <si>
    <t>N87HK</t>
  </si>
  <si>
    <t>N526CD</t>
  </si>
  <si>
    <t>N799TM</t>
  </si>
  <si>
    <t>N621PH</t>
  </si>
  <si>
    <t>N302BY</t>
  </si>
  <si>
    <t>N209SL</t>
  </si>
  <si>
    <t>N795WW</t>
  </si>
  <si>
    <t>N915DJ</t>
  </si>
  <si>
    <t>N513CD</t>
  </si>
  <si>
    <t>N3452L</t>
  </si>
  <si>
    <t>N626Z</t>
  </si>
  <si>
    <t>N8150F</t>
  </si>
  <si>
    <t>N8160C</t>
  </si>
  <si>
    <t>N517SW</t>
  </si>
  <si>
    <t>N286CD</t>
  </si>
  <si>
    <t>N6057M</t>
  </si>
  <si>
    <t>N889JB</t>
  </si>
  <si>
    <t>N1159C</t>
  </si>
  <si>
    <t>N723CD</t>
  </si>
  <si>
    <t>N203RF</t>
  </si>
  <si>
    <t>N555MN</t>
  </si>
  <si>
    <t>N931CD</t>
  </si>
  <si>
    <t>N579AL</t>
  </si>
  <si>
    <t>N1223S</t>
  </si>
  <si>
    <t>N8157J</t>
  </si>
  <si>
    <t>N916LJ</t>
  </si>
  <si>
    <t>N344CD</t>
  </si>
  <si>
    <t>N742CD</t>
  </si>
  <si>
    <t>N27SJ</t>
  </si>
  <si>
    <t>N893MK</t>
  </si>
  <si>
    <t>N9523P</t>
  </si>
  <si>
    <t>N566T</t>
  </si>
  <si>
    <t>N137CD</t>
  </si>
  <si>
    <t>N901CD</t>
  </si>
  <si>
    <t>N837CD</t>
  </si>
  <si>
    <t>N244CD</t>
  </si>
  <si>
    <t>N747TW</t>
  </si>
  <si>
    <t>N232CD</t>
  </si>
  <si>
    <t>N739BB</t>
  </si>
  <si>
    <t>N116CD</t>
  </si>
  <si>
    <t>CIRRUS</t>
  </si>
  <si>
    <t>CIRRUS DESIGN CORP</t>
  </si>
  <si>
    <t>Cirrus Design Corporation</t>
  </si>
  <si>
    <t>CIRRUS DESIGN CORP.</t>
  </si>
  <si>
    <t>Cirrus Aircraft Corporation</t>
  </si>
  <si>
    <t>Cirrus Design</t>
  </si>
  <si>
    <t>Cirrus Design Corp.</t>
  </si>
  <si>
    <t>Cirrus</t>
  </si>
  <si>
    <t>Cirrus Design Corp</t>
  </si>
  <si>
    <t>SR22</t>
  </si>
  <si>
    <t>SR20</t>
  </si>
  <si>
    <t>No</t>
  </si>
  <si>
    <t>1</t>
  </si>
  <si>
    <t>Reciprocating</t>
  </si>
  <si>
    <t>Part 91: General Aviation</t>
  </si>
  <si>
    <t>NSCH</t>
  </si>
  <si>
    <t>Personal</t>
  </si>
  <si>
    <t>Business</t>
  </si>
  <si>
    <t>Instructional</t>
  </si>
  <si>
    <t>Positioning</t>
  </si>
  <si>
    <t>Unknown</t>
  </si>
  <si>
    <t>VMC</t>
  </si>
  <si>
    <t>IMC</t>
  </si>
  <si>
    <t>LANDING</t>
  </si>
  <si>
    <t>APPROACH</t>
  </si>
  <si>
    <t>CRUISE</t>
  </si>
  <si>
    <t>TAKEOFF</t>
  </si>
  <si>
    <t>MANEUVERING</t>
  </si>
  <si>
    <t>GO-AROUND</t>
  </si>
  <si>
    <t>TAXI</t>
  </si>
  <si>
    <t>DESCENT</t>
  </si>
  <si>
    <t>UNKNOWN</t>
  </si>
  <si>
    <t>CLIMB</t>
  </si>
  <si>
    <t>Preliminary</t>
  </si>
  <si>
    <t>Probable Cause</t>
  </si>
  <si>
    <t>Factual</t>
  </si>
  <si>
    <t>11/20/2012</t>
  </si>
  <si>
    <t>11/13/2012</t>
  </si>
  <si>
    <t>10/31/2012</t>
  </si>
  <si>
    <t>10/16/2012</t>
  </si>
  <si>
    <t>10/11/2012</t>
  </si>
  <si>
    <t>12/19/2012</t>
  </si>
  <si>
    <t>09/20/2012</t>
  </si>
  <si>
    <t>09/12/2012</t>
  </si>
  <si>
    <t>12/05/2012</t>
  </si>
  <si>
    <t>08/01/2012</t>
  </si>
  <si>
    <t>07/27/2012</t>
  </si>
  <si>
    <t>07/24/2012</t>
  </si>
  <si>
    <t>07/20/2012</t>
  </si>
  <si>
    <t>06/14/2012</t>
  </si>
  <si>
    <t>05/03/2012</t>
  </si>
  <si>
    <t>06/21/2012</t>
  </si>
  <si>
    <t>04/26/2012</t>
  </si>
  <si>
    <t>03/21/2012</t>
  </si>
  <si>
    <t>12/22/2011</t>
  </si>
  <si>
    <t>03/08/2012</t>
  </si>
  <si>
    <t>02/07/2012</t>
  </si>
  <si>
    <t>05/15/2012</t>
  </si>
  <si>
    <t>02/16/2012</t>
  </si>
  <si>
    <t>12/11/2012</t>
  </si>
  <si>
    <t>11/30/2011</t>
  </si>
  <si>
    <t>11/26/2012</t>
  </si>
  <si>
    <t>05/21/2012</t>
  </si>
  <si>
    <t>12/27/2011</t>
  </si>
  <si>
    <t>09/16/2011</t>
  </si>
  <si>
    <t>11/09/2012</t>
  </si>
  <si>
    <t>06/28/2012</t>
  </si>
  <si>
    <t>08/08/2011</t>
  </si>
  <si>
    <t>10/20/2011</t>
  </si>
  <si>
    <t>06/29/2011</t>
  </si>
  <si>
    <t>11/05/2012</t>
  </si>
  <si>
    <t>06/20/2011</t>
  </si>
  <si>
    <t>10/17/2011</t>
  </si>
  <si>
    <t>12/29/2011</t>
  </si>
  <si>
    <t>08/07/2012</t>
  </si>
  <si>
    <t>12/13/2011</t>
  </si>
  <si>
    <t>06/08/2011</t>
  </si>
  <si>
    <t>07/21/2011</t>
  </si>
  <si>
    <t>09/19/2011</t>
  </si>
  <si>
    <t>05/11/2011</t>
  </si>
  <si>
    <t>10/03/2011</t>
  </si>
  <si>
    <t>05/26/2011</t>
  </si>
  <si>
    <t>08/12/2010</t>
  </si>
  <si>
    <t>04/07/2011</t>
  </si>
  <si>
    <t>10/06/2011</t>
  </si>
  <si>
    <t>12/20/2010</t>
  </si>
  <si>
    <t>04/12/2011</t>
  </si>
  <si>
    <t>07/01/2010</t>
  </si>
  <si>
    <t>04/28/2011</t>
  </si>
  <si>
    <t>05/26/2010</t>
  </si>
  <si>
    <t>03/23/2010</t>
  </si>
  <si>
    <t>01/07/2011</t>
  </si>
  <si>
    <t>10/04/2009</t>
  </si>
  <si>
    <t>03/03/2010</t>
  </si>
  <si>
    <t>12/31/2009</t>
  </si>
  <si>
    <t>04/22/2010</t>
  </si>
  <si>
    <t>05/06/2010</t>
  </si>
  <si>
    <t>10/20/2009</t>
  </si>
  <si>
    <t>06/22/2009</t>
  </si>
  <si>
    <t>06/11/2009</t>
  </si>
  <si>
    <t>11/09/2009</t>
  </si>
  <si>
    <t>07/28/2009</t>
  </si>
  <si>
    <t>10/05/2009</t>
  </si>
  <si>
    <t>07/22/2010</t>
  </si>
  <si>
    <t>06/29/2010</t>
  </si>
  <si>
    <t>12/03/2008</t>
  </si>
  <si>
    <t>08/13/2009</t>
  </si>
  <si>
    <t>07/16/2009</t>
  </si>
  <si>
    <t>07/14/2009</t>
  </si>
  <si>
    <t>03/05/2009</t>
  </si>
  <si>
    <t>03/23/2009</t>
  </si>
  <si>
    <t>07/26/2010</t>
  </si>
  <si>
    <t>04/16/2009</t>
  </si>
  <si>
    <t>03/24/2009</t>
  </si>
  <si>
    <t>09/26/2008</t>
  </si>
  <si>
    <t>03/31/2008</t>
  </si>
  <si>
    <t>12/28/2008</t>
  </si>
  <si>
    <t>05/06/2009</t>
  </si>
  <si>
    <t>12/20/2007</t>
  </si>
  <si>
    <t>11/29/2007</t>
  </si>
  <si>
    <t>01/14/2009</t>
  </si>
  <si>
    <t>11/30/2007</t>
  </si>
  <si>
    <t>08/30/2007</t>
  </si>
  <si>
    <t>06/27/2007</t>
  </si>
  <si>
    <t>05/29/2007</t>
  </si>
  <si>
    <t>03/26/2007</t>
  </si>
  <si>
    <t>06/30/2008</t>
  </si>
  <si>
    <t>01/31/2008</t>
  </si>
  <si>
    <t>02/26/2007</t>
  </si>
  <si>
    <t>03/25/2009</t>
  </si>
  <si>
    <t>05/08/2008</t>
  </si>
  <si>
    <t>08/29/2006</t>
  </si>
  <si>
    <t>10/31/2006</t>
  </si>
  <si>
    <t>05/30/2006</t>
  </si>
  <si>
    <t>04/25/2006</t>
  </si>
  <si>
    <t>09/27/2007</t>
  </si>
  <si>
    <t>04/25/2007</t>
  </si>
  <si>
    <t>06/28/2006</t>
  </si>
  <si>
    <t>01/31/2006</t>
  </si>
  <si>
    <t>11/29/2006</t>
  </si>
  <si>
    <t>10/03/2006</t>
  </si>
  <si>
    <t>07/07/2005</t>
  </si>
  <si>
    <t>09/13/2005</t>
  </si>
  <si>
    <t>09/14/2007</t>
  </si>
  <si>
    <t>12/28/2006</t>
  </si>
  <si>
    <t>10/27/2005</t>
  </si>
  <si>
    <t>03/30/2005</t>
  </si>
  <si>
    <t>12/28/2004</t>
  </si>
  <si>
    <t>07/31/2006</t>
  </si>
  <si>
    <t>04/28/2005</t>
  </si>
  <si>
    <t>01/24/2005</t>
  </si>
  <si>
    <t>03/02/2004</t>
  </si>
  <si>
    <t>02/05/2004</t>
  </si>
  <si>
    <t>12/30/2003</t>
  </si>
  <si>
    <t>11/25/2003</t>
  </si>
  <si>
    <t>03/30/2004</t>
  </si>
  <si>
    <t>05/01/2003</t>
  </si>
  <si>
    <t>04/17/2003</t>
  </si>
  <si>
    <t>06/04/2002</t>
  </si>
  <si>
    <t>12/06/2002</t>
  </si>
  <si>
    <t>08/26/2003</t>
  </si>
  <si>
    <t>05/13/2003</t>
  </si>
  <si>
    <t>Purpose Of Flight</t>
  </si>
  <si>
    <t>Total Fatal Injuries</t>
  </si>
  <si>
    <t>Total Serious Injuries</t>
  </si>
  <si>
    <t>Total Minor Injuries</t>
  </si>
  <si>
    <t>Weather Condition</t>
  </si>
  <si>
    <t>Broad Phase Of Flight</t>
  </si>
  <si>
    <t>Total Uninjured</t>
  </si>
  <si>
    <t>Report Status</t>
  </si>
  <si>
    <t>Publication Date</t>
  </si>
  <si>
    <t>State</t>
  </si>
  <si>
    <t>FL</t>
  </si>
  <si>
    <t>AZ</t>
  </si>
  <si>
    <t>AL</t>
  </si>
  <si>
    <t>IN</t>
  </si>
  <si>
    <t>MN</t>
  </si>
  <si>
    <t>MO</t>
  </si>
  <si>
    <t>MA</t>
  </si>
  <si>
    <t>CO</t>
  </si>
  <si>
    <t>AR</t>
  </si>
  <si>
    <t>SC</t>
  </si>
  <si>
    <t>UT</t>
  </si>
  <si>
    <t>TN</t>
  </si>
  <si>
    <t>OH</t>
  </si>
  <si>
    <t>TX</t>
  </si>
  <si>
    <t>VA</t>
  </si>
  <si>
    <t>IL</t>
  </si>
  <si>
    <t>LA</t>
  </si>
  <si>
    <t>CT</t>
  </si>
  <si>
    <t>MD</t>
  </si>
  <si>
    <t>WA</t>
  </si>
  <si>
    <t>MI</t>
  </si>
  <si>
    <t>PA</t>
  </si>
  <si>
    <t>CA</t>
  </si>
  <si>
    <t>WV</t>
  </si>
  <si>
    <t>GA</t>
  </si>
  <si>
    <t>OK</t>
  </si>
  <si>
    <t>NC</t>
  </si>
  <si>
    <t>NJ</t>
  </si>
  <si>
    <t>NY</t>
  </si>
  <si>
    <t>GM</t>
  </si>
  <si>
    <t>WI</t>
  </si>
  <si>
    <t>NV</t>
  </si>
  <si>
    <t>WY</t>
  </si>
  <si>
    <t>NM</t>
  </si>
  <si>
    <t>NE</t>
  </si>
  <si>
    <t>SD</t>
  </si>
  <si>
    <t>OR</t>
  </si>
  <si>
    <t>MT</t>
  </si>
  <si>
    <t>ID</t>
  </si>
  <si>
    <t>KY</t>
  </si>
  <si>
    <t>Airport Code</t>
  </si>
  <si>
    <t>Airport Name</t>
  </si>
  <si>
    <t>Injury Severity</t>
  </si>
  <si>
    <t>Aircraft Damage</t>
  </si>
  <si>
    <t>Registration Number</t>
  </si>
  <si>
    <t>Accident Year</t>
  </si>
  <si>
    <t>Investigation Type</t>
  </si>
  <si>
    <t>Event Id</t>
  </si>
  <si>
    <t>Accident Number</t>
  </si>
  <si>
    <t>Fatal</t>
  </si>
  <si>
    <t>Total</t>
  </si>
  <si>
    <t>Cirrus SR20 and SR22 Accidents from 01/01/2000 to 12/31/2012</t>
  </si>
  <si>
    <t>Year</t>
  </si>
  <si>
    <t>Cirrus Accident Trend by Year</t>
  </si>
  <si>
    <t>U.S.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</si>
</sst>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7">
    <dxf>
      <numFmt numFmtId="0" formatCode="General"/>
    </dxf>
    <dxf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1" formatCode="0"/>
      <alignment horizontal="center" textRotation="0" indent="0" justifyLastLine="0" shrinkToFit="0" readingOrder="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xmlns:ns1='http://www.ntsb.gov'">
  <Schema ID="Schema1" Namespace="http://www.ntsb.gov">
    <xsd:schema xmlns:xsd="http://www.w3.org/2001/XMLSchema" xmlns:ns0="http://www.ntsb.gov" xmlns="" targetNamespace="http://www.ntsb.gov">
      <xsd:element nillable="true" name="DATA">
        <xsd:complexType>
          <xsd:sequence minOccurs="0">
            <xsd:element minOccurs="0" nillable="true" name="ROWS" form="qualified">
              <xsd:complexType>
                <xsd:sequence minOccurs="0">
                  <xsd:element minOccurs="0" maxOccurs="unbounded" nillable="true" name="ROW" form="qualified">
                    <xsd:complexType>
                      <xsd:attribute name="EventId" form="unqualified" type="xsd:string"/>
                      <xsd:attribute name="InvestigationType" form="unqualified" type="xsd:string"/>
                      <xsd:attribute name="AccidentNumber" form="unqualified" type="xsd:string"/>
                      <xsd:attribute name="EventDate" form="unqualified" type="xsd:string"/>
                      <xsd:attribute name="Location" form="unqualified" type="xsd:string"/>
                      <xsd:attribute name="Country" form="unqualified" type="xsd:string"/>
                      <xsd:attribute name="Latitude" form="unqualified" type="xsd:string"/>
                      <xsd:attribute name="Longitude" form="unqualified" type="xsd:string"/>
                      <xsd:attribute name="AirportCode" form="unqualified" type="xsd:string"/>
                      <xsd:attribute name="AirportName" form="unqualified" type="xsd:string"/>
                      <xsd:attribute name="InjurySeverity" form="unqualified" type="xsd:string"/>
                      <xsd:attribute name="AircraftDamage" form="unqualified" type="xsd:string"/>
                      <xsd:attribute name="AircraftCategory" form="unqualified" type="xsd:string"/>
                      <xsd:attribute name="RegistrationNumber" form="unqualified" type="xsd:string"/>
                      <xsd:attribute name="Make" form="unqualified" type="xsd:string"/>
                      <xsd:attribute name="Model" form="unqualified" type="xsd:string"/>
                      <xsd:attribute name="AmateurBuilt" form="unqualified" type="xsd:string"/>
                      <xsd:attribute name="NumberOfEngines" form="unqualified" type="xsd:string"/>
                      <xsd:attribute name="EngineType" form="unqualified" type="xsd:string"/>
                      <xsd:attribute name="FARDescription" form="unqualified" type="xsd:string"/>
                      <xsd:attribute name="Schedule" form="unqualified" type="xsd:string"/>
                      <xsd:attribute name="PurposeOfFlight" form="unqualified" type="xsd:string"/>
                      <xsd:attribute name="AirCarrier" form="unqualified" type="xsd:string"/>
                      <xsd:attribute name="TotalFatalInjuries" form="unqualified" type="xsd:string"/>
                      <xsd:attribute name="TotalSeriousInjuries" form="unqualified" type="xsd:string"/>
                      <xsd:attribute name="TotalMinorInjuries" form="unqualified" type="xsd:string"/>
                      <xsd:attribute name="TotalUninjured" form="unqualified" type="xsd:string"/>
                      <xsd:attribute name="WeatherCondition" form="unqualified" type="xsd:string"/>
                      <xsd:attribute name="BroadPhaseOfFlight" form="unqualified" type="xsd:string"/>
                      <xsd:attribute name="ReportStatus" form="unqualified" type="xsd:string"/>
                      <xsd:attribute name="PublicationDate" form="unqualified" type="xsd:string"/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ATA_Map" RootElement="DAT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latin typeface="Times New Roman" pitchFamily="18" charset="0"/>
              </a:defRPr>
            </a:pPr>
            <a:r>
              <a:rPr lang="en-US" baseline="0">
                <a:latin typeface="Times New Roman" pitchFamily="18" charset="0"/>
              </a:rPr>
              <a:t>Cirrus Accident Trend by Year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Summary!$B$6</c:f>
              <c:strCache>
                <c:ptCount val="1"/>
                <c:pt idx="0">
                  <c:v>SR20</c:v>
                </c:pt>
              </c:strCache>
            </c:strRef>
          </c:tx>
          <c:marker>
            <c:symbol val="none"/>
          </c:marker>
          <c:cat>
            <c:numRef>
              <c:f>Summary!$A$7:$A$19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Summary!$B$7:$B$19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Summary!$C$6</c:f>
              <c:strCache>
                <c:ptCount val="1"/>
                <c:pt idx="0">
                  <c:v>SR22</c:v>
                </c:pt>
              </c:strCache>
            </c:strRef>
          </c:tx>
          <c:marker>
            <c:symbol val="none"/>
          </c:marker>
          <c:cat>
            <c:numRef>
              <c:f>Summary!$A$7:$A$19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Summary!$C$7:$C$19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12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17</c:v>
                </c:pt>
                <c:pt idx="12">
                  <c:v>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Summary!$D$6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Summary!$A$7:$A$19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Summary!$D$7:$D$19</c:f>
              <c:numCache>
                <c:formatCode>General</c:formatCode>
                <c:ptCount val="13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10</c:v>
                </c:pt>
                <c:pt idx="5">
                  <c:v>15</c:v>
                </c:pt>
                <c:pt idx="6">
                  <c:v>22</c:v>
                </c:pt>
                <c:pt idx="7">
                  <c:v>15</c:v>
                </c:pt>
                <c:pt idx="8">
                  <c:v>18</c:v>
                </c:pt>
                <c:pt idx="9">
                  <c:v>19</c:v>
                </c:pt>
                <c:pt idx="10">
                  <c:v>21</c:v>
                </c:pt>
                <c:pt idx="11">
                  <c:v>25</c:v>
                </c:pt>
                <c:pt idx="12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15520"/>
        <c:axId val="100717312"/>
      </c:lineChart>
      <c:catAx>
        <c:axId val="100715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0717312"/>
        <c:crosses val="autoZero"/>
        <c:auto val="0"/>
        <c:lblAlgn val="ctr"/>
        <c:lblOffset val="100"/>
        <c:tickLblSkip val="1"/>
        <c:noMultiLvlLbl val="0"/>
      </c:catAx>
      <c:valAx>
        <c:axId val="100717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 baseline="0">
                    <a:latin typeface="Times New Roman" pitchFamily="18" charset="0"/>
                  </a:rPr>
                  <a:t>Accident Frequency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0071552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aseline="0">
                <a:latin typeface="Times New Roman" pitchFamily="18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0</xdr:row>
      <xdr:rowOff>180975</xdr:rowOff>
    </xdr:from>
    <xdr:to>
      <xdr:col>16</xdr:col>
      <xdr:colOff>304799</xdr:colOff>
      <xdr:row>22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1:AG180" tableType="xml" totalsRowShown="0" connectionId="1">
  <tableColumns count="33">
    <tableColumn id="1" uniqueName="EventId" name="Event Id">
      <xmlColumnPr mapId="1" xpath="/ns1:DATA/ns1:ROWS/ns1:ROW/@EventId" xmlDataType="string"/>
    </tableColumn>
    <tableColumn id="2" uniqueName="InvestigationType" name="Investigation Type">
      <xmlColumnPr mapId="1" xpath="/ns1:DATA/ns1:ROWS/ns1:ROW/@InvestigationType" xmlDataType="string"/>
    </tableColumn>
    <tableColumn id="3" uniqueName="AccidentNumber" name="Accident Number">
      <xmlColumnPr mapId="1" xpath="/ns1:DATA/ns1:ROWS/ns1:ROW/@AccidentNumber" xmlDataType="string"/>
    </tableColumn>
    <tableColumn id="4" uniqueName="EventDate" name="EventDate">
      <xmlColumnPr mapId="1" xpath="/ns1:DATA/ns1:ROWS/ns1:ROW/@EventDate" xmlDataType="string"/>
    </tableColumn>
    <tableColumn id="5" uniqueName="Location" name="Location">
      <xmlColumnPr mapId="1" xpath="/ns1:DATA/ns1:ROWS/ns1:ROW/@Location" xmlDataType="string"/>
    </tableColumn>
    <tableColumn id="32" uniqueName="32" name="State" dataDxfId="6"/>
    <tableColumn id="6" uniqueName="Country" name="Country">
      <xmlColumnPr mapId="1" xpath="/ns1:DATA/ns1:ROWS/ns1:ROW/@Country" xmlDataType="string"/>
    </tableColumn>
    <tableColumn id="7" uniqueName="Latitude" name="Latitude">
      <xmlColumnPr mapId="1" xpath="/ns1:DATA/ns1:ROWS/ns1:ROW/@Latitude" xmlDataType="string"/>
    </tableColumn>
    <tableColumn id="8" uniqueName="Longitude" name="Longitude">
      <xmlColumnPr mapId="1" xpath="/ns1:DATA/ns1:ROWS/ns1:ROW/@Longitude" xmlDataType="string"/>
    </tableColumn>
    <tableColumn id="9" uniqueName="AirportCode" name="Airport Code">
      <xmlColumnPr mapId="1" xpath="/ns1:DATA/ns1:ROWS/ns1:ROW/@AirportCode" xmlDataType="string"/>
    </tableColumn>
    <tableColumn id="10" uniqueName="AirportName" name="Airport Name">
      <xmlColumnPr mapId="1" xpath="/ns1:DATA/ns1:ROWS/ns1:ROW/@AirportName" xmlDataType="string"/>
    </tableColumn>
    <tableColumn id="11" uniqueName="InjurySeverity" name="Injury Severity">
      <xmlColumnPr mapId="1" xpath="/ns1:DATA/ns1:ROWS/ns1:ROW/@InjurySeverity" xmlDataType="string"/>
    </tableColumn>
    <tableColumn id="12" uniqueName="AircraftDamage" name="Aircraft Damage">
      <xmlColumnPr mapId="1" xpath="/ns1:DATA/ns1:ROWS/ns1:ROW/@AircraftDamage" xmlDataType="string"/>
    </tableColumn>
    <tableColumn id="13" uniqueName="AircraftCategory" name="AircraftCategory">
      <xmlColumnPr mapId="1" xpath="/ns1:DATA/ns1:ROWS/ns1:ROW/@AircraftCategory" xmlDataType="string"/>
    </tableColumn>
    <tableColumn id="14" uniqueName="RegistrationNumber" name="Registration Number">
      <xmlColumnPr mapId="1" xpath="/ns1:DATA/ns1:ROWS/ns1:ROW/@RegistrationNumber" xmlDataType="string"/>
    </tableColumn>
    <tableColumn id="15" uniqueName="Make" name="Make">
      <xmlColumnPr mapId="1" xpath="/ns1:DATA/ns1:ROWS/ns1:ROW/@Make" xmlDataType="string"/>
    </tableColumn>
    <tableColumn id="16" uniqueName="Model" name="Model">
      <xmlColumnPr mapId="1" xpath="/ns1:DATA/ns1:ROWS/ns1:ROW/@Model" xmlDataType="string"/>
    </tableColumn>
    <tableColumn id="17" uniqueName="AmateurBuilt" name="AmateurBuilt">
      <xmlColumnPr mapId="1" xpath="/ns1:DATA/ns1:ROWS/ns1:ROW/@AmateurBuilt" xmlDataType="string"/>
    </tableColumn>
    <tableColumn id="18" uniqueName="NumberOfEngines" name="NumberOfEngines">
      <xmlColumnPr mapId="1" xpath="/ns1:DATA/ns1:ROWS/ns1:ROW/@NumberOfEngines" xmlDataType="string"/>
    </tableColumn>
    <tableColumn id="19" uniqueName="EngineType" name="EngineType">
      <xmlColumnPr mapId="1" xpath="/ns1:DATA/ns1:ROWS/ns1:ROW/@EngineType" xmlDataType="string"/>
    </tableColumn>
    <tableColumn id="20" uniqueName="FARDescription" name="FARDescription">
      <xmlColumnPr mapId="1" xpath="/ns1:DATA/ns1:ROWS/ns1:ROW/@FARDescription" xmlDataType="string"/>
    </tableColumn>
    <tableColumn id="21" uniqueName="Schedule" name="Schedule">
      <xmlColumnPr mapId="1" xpath="/ns1:DATA/ns1:ROWS/ns1:ROW/@Schedule" xmlDataType="string"/>
    </tableColumn>
    <tableColumn id="22" uniqueName="PurposeOfFlight" name="Purpose Of Flight">
      <xmlColumnPr mapId="1" xpath="/ns1:DATA/ns1:ROWS/ns1:ROW/@PurposeOfFlight" xmlDataType="string"/>
    </tableColumn>
    <tableColumn id="23" uniqueName="AirCarrier" name="AirCarrier">
      <xmlColumnPr mapId="1" xpath="/ns1:DATA/ns1:ROWS/ns1:ROW/@AirCarrier" xmlDataType="string"/>
    </tableColumn>
    <tableColumn id="24" uniqueName="TotalFatalInjuries" name="Total Fatal Injuries" dataDxfId="5">
      <xmlColumnPr mapId="1" xpath="/ns1:DATA/ns1:ROWS/ns1:ROW/@TotalFatalInjuries" xmlDataType="string"/>
    </tableColumn>
    <tableColumn id="25" uniqueName="TotalSeriousInjuries" name="Total Serious Injuries" dataDxfId="4">
      <xmlColumnPr mapId="1" xpath="/ns1:DATA/ns1:ROWS/ns1:ROW/@TotalSeriousInjuries" xmlDataType="string"/>
    </tableColumn>
    <tableColumn id="26" uniqueName="TotalMinorInjuries" name="Total Minor Injuries" dataDxfId="3">
      <xmlColumnPr mapId="1" xpath="/ns1:DATA/ns1:ROWS/ns1:ROW/@TotalMinorInjuries" xmlDataType="string"/>
    </tableColumn>
    <tableColumn id="27" uniqueName="TotalUninjured" name="Total Uninjured" dataDxfId="2">
      <xmlColumnPr mapId="1" xpath="/ns1:DATA/ns1:ROWS/ns1:ROW/@TotalUninjured" xmlDataType="string"/>
    </tableColumn>
    <tableColumn id="28" uniqueName="WeatherCondition" name="Weather Condition" dataDxfId="1">
      <xmlColumnPr mapId="1" xpath="/ns1:DATA/ns1:ROWS/ns1:ROW/@WeatherCondition" xmlDataType="string"/>
    </tableColumn>
    <tableColumn id="29" uniqueName="BroadPhaseOfFlight" name="Broad Phase Of Flight">
      <xmlColumnPr mapId="1" xpath="/ns1:DATA/ns1:ROWS/ns1:ROW/@BroadPhaseOfFlight" xmlDataType="string"/>
    </tableColumn>
    <tableColumn id="30" uniqueName="ReportStatus" name="Report Status">
      <xmlColumnPr mapId="1" xpath="/ns1:DATA/ns1:ROWS/ns1:ROW/@ReportStatus" xmlDataType="string"/>
    </tableColumn>
    <tableColumn id="31" uniqueName="PublicationDate" name="Publication Date">
      <xmlColumnPr mapId="1" xpath="/ns1:DATA/ns1:ROWS/ns1:ROW/@PublicationDate" xmlDataType="string"/>
    </tableColumn>
    <tableColumn id="33" uniqueName="33" name="Accident Year" dataDxfId="0">
      <calculatedColumnFormula>YEAR(Table1[[#This Row],[EventDate]])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10" workbookViewId="0">
      <selection activeCell="F13" sqref="F13"/>
    </sheetView>
  </sheetViews>
  <sheetFormatPr defaultRowHeight="15" x14ac:dyDescent="0.25"/>
  <cols>
    <col min="1" max="1" width="6" style="10" bestFit="1" customWidth="1"/>
    <col min="2" max="2" width="10" style="10" customWidth="1"/>
    <col min="3" max="3" width="12" style="10" customWidth="1"/>
    <col min="4" max="4" width="10.85546875" style="10" customWidth="1"/>
    <col min="5" max="5" width="10.42578125" style="10" customWidth="1"/>
    <col min="6" max="6" width="13" style="10" customWidth="1"/>
    <col min="7" max="7" width="9.140625" style="10" customWidth="1"/>
    <col min="8" max="8" width="9.5703125" style="10" customWidth="1"/>
    <col min="9" max="9" width="11.42578125" style="10" customWidth="1"/>
    <col min="10" max="10" width="6.140625" style="10" customWidth="1"/>
    <col min="11" max="11" width="5.5703125" style="10" customWidth="1"/>
    <col min="12" max="12" width="6.28515625" style="10" bestFit="1" customWidth="1"/>
    <col min="13" max="13" width="11.42578125" style="10" bestFit="1" customWidth="1"/>
    <col min="14" max="14" width="8.5703125" style="10" bestFit="1" customWidth="1"/>
    <col min="15" max="15" width="9.140625" style="10"/>
    <col min="16" max="16" width="11.140625" style="10" bestFit="1" customWidth="1"/>
    <col min="17" max="17" width="13.42578125" style="10" bestFit="1" customWidth="1"/>
    <col min="18" max="18" width="18" style="10" bestFit="1" customWidth="1"/>
    <col min="19" max="19" width="11.140625" style="10" bestFit="1" customWidth="1"/>
    <col min="20" max="16384" width="9.140625" style="10"/>
  </cols>
  <sheetData>
    <row r="1" spans="1:6" ht="15.75" x14ac:dyDescent="0.25">
      <c r="A1" s="30" t="s">
        <v>1702</v>
      </c>
      <c r="B1" s="30"/>
      <c r="C1" s="30"/>
      <c r="D1" s="30"/>
      <c r="E1" s="30"/>
      <c r="F1" s="30"/>
    </row>
    <row r="2" spans="1:6" ht="15.75" x14ac:dyDescent="0.25">
      <c r="A2" s="18" t="s">
        <v>1701</v>
      </c>
      <c r="B2" s="18" t="s">
        <v>1700</v>
      </c>
      <c r="C2" s="18" t="s">
        <v>1297</v>
      </c>
      <c r="D2" s="18" t="s">
        <v>194</v>
      </c>
      <c r="E2" s="18" t="s">
        <v>1489</v>
      </c>
      <c r="F2" s="18" t="s">
        <v>1488</v>
      </c>
    </row>
    <row r="3" spans="1:6" ht="16.5" thickBot="1" x14ac:dyDescent="0.3">
      <c r="A3" s="19">
        <f>COUNTA(Details!A2:A180)</f>
        <v>179</v>
      </c>
      <c r="B3" s="19">
        <f>COUNTIF(Table1[Injury Severity],Summary!B2)</f>
        <v>68</v>
      </c>
      <c r="C3" s="19">
        <f>COUNTIF(Table1[Injury Severity],Summary!C2)</f>
        <v>98</v>
      </c>
      <c r="D3" s="19">
        <f>COUNTIF(Table1[Injury Severity],Summary!D2)</f>
        <v>13</v>
      </c>
      <c r="E3" s="19">
        <f>COUNTIF(Table1[Model],Summary!E2)</f>
        <v>49</v>
      </c>
      <c r="F3" s="19">
        <f>COUNTIF(Table1[Model],Summary!F2)</f>
        <v>130</v>
      </c>
    </row>
    <row r="4" spans="1:6" ht="15.75" thickTop="1" x14ac:dyDescent="0.25"/>
    <row r="5" spans="1:6" x14ac:dyDescent="0.25">
      <c r="A5" s="31" t="s">
        <v>1704</v>
      </c>
      <c r="B5" s="31"/>
      <c r="C5" s="31"/>
      <c r="D5" s="31"/>
    </row>
    <row r="6" spans="1:6" x14ac:dyDescent="0.25">
      <c r="A6" s="17" t="s">
        <v>1703</v>
      </c>
      <c r="B6" s="29" t="s">
        <v>1489</v>
      </c>
      <c r="C6" s="29" t="s">
        <v>1488</v>
      </c>
      <c r="D6" s="29" t="s">
        <v>1701</v>
      </c>
    </row>
    <row r="7" spans="1:6" x14ac:dyDescent="0.25">
      <c r="A7" s="11">
        <v>2000</v>
      </c>
      <c r="B7" s="11">
        <f>COUNTIFS(Table1[Accident Year],Summary!$A7,Table1[Model],Summary!B$6)</f>
        <v>0</v>
      </c>
      <c r="C7" s="11">
        <f>COUNTIFS(Table1[Accident Year],Summary!$A7,Table1[Model],Summary!C$6)</f>
        <v>0</v>
      </c>
      <c r="D7" s="11">
        <f>SUM(B7:C7)</f>
        <v>0</v>
      </c>
    </row>
    <row r="8" spans="1:6" x14ac:dyDescent="0.25">
      <c r="A8" s="11">
        <v>2001</v>
      </c>
      <c r="B8" s="11">
        <f>COUNTIFS(Table1[Accident Year],Summary!$A8,Table1[Model],Summary!B$6)</f>
        <v>2</v>
      </c>
      <c r="C8" s="11">
        <f>COUNTIFS(Table1[Accident Year],Summary!$A8,Table1[Model],Summary!C$6)</f>
        <v>2</v>
      </c>
      <c r="D8" s="11">
        <f t="shared" ref="D8:D19" si="0">SUM(B8:C8)</f>
        <v>4</v>
      </c>
    </row>
    <row r="9" spans="1:6" x14ac:dyDescent="0.25">
      <c r="A9" s="11">
        <v>2002</v>
      </c>
      <c r="B9" s="11">
        <f>COUNTIFS(Table1[Accident Year],Summary!$A9,Table1[Model],Summary!B$6)</f>
        <v>4</v>
      </c>
      <c r="C9" s="11">
        <f>COUNTIFS(Table1[Accident Year],Summary!$A9,Table1[Model],Summary!C$6)</f>
        <v>2</v>
      </c>
      <c r="D9" s="11">
        <f t="shared" si="0"/>
        <v>6</v>
      </c>
    </row>
    <row r="10" spans="1:6" x14ac:dyDescent="0.25">
      <c r="A10" s="11">
        <v>2003</v>
      </c>
      <c r="B10" s="11">
        <f>COUNTIFS(Table1[Accident Year],Summary!$A10,Table1[Model],Summary!B$6)</f>
        <v>2</v>
      </c>
      <c r="C10" s="11">
        <f>COUNTIFS(Table1[Accident Year],Summary!$A10,Table1[Model],Summary!C$6)</f>
        <v>2</v>
      </c>
      <c r="D10" s="11">
        <f t="shared" si="0"/>
        <v>4</v>
      </c>
    </row>
    <row r="11" spans="1:6" x14ac:dyDescent="0.25">
      <c r="A11" s="11">
        <v>2004</v>
      </c>
      <c r="B11" s="11">
        <f>COUNTIFS(Table1[Accident Year],Summary!$A11,Table1[Model],Summary!B$6)</f>
        <v>1</v>
      </c>
      <c r="C11" s="11">
        <f>COUNTIFS(Table1[Accident Year],Summary!$A11,Table1[Model],Summary!C$6)</f>
        <v>9</v>
      </c>
      <c r="D11" s="11">
        <f t="shared" si="0"/>
        <v>10</v>
      </c>
    </row>
    <row r="12" spans="1:6" x14ac:dyDescent="0.25">
      <c r="A12" s="11">
        <v>2005</v>
      </c>
      <c r="B12" s="11">
        <f>COUNTIFS(Table1[Accident Year],Summary!$A12,Table1[Model],Summary!B$6)</f>
        <v>3</v>
      </c>
      <c r="C12" s="11">
        <f>COUNTIFS(Table1[Accident Year],Summary!$A12,Table1[Model],Summary!C$6)</f>
        <v>12</v>
      </c>
      <c r="D12" s="11">
        <f t="shared" si="0"/>
        <v>15</v>
      </c>
    </row>
    <row r="13" spans="1:6" x14ac:dyDescent="0.25">
      <c r="A13" s="11">
        <v>2006</v>
      </c>
      <c r="B13" s="11">
        <f>COUNTIFS(Table1[Accident Year],Summary!$A13,Table1[Model],Summary!B$6)</f>
        <v>7</v>
      </c>
      <c r="C13" s="11">
        <f>COUNTIFS(Table1[Accident Year],Summary!$A13,Table1[Model],Summary!C$6)</f>
        <v>15</v>
      </c>
      <c r="D13" s="11">
        <f t="shared" si="0"/>
        <v>22</v>
      </c>
    </row>
    <row r="14" spans="1:6" x14ac:dyDescent="0.25">
      <c r="A14" s="11">
        <v>2007</v>
      </c>
      <c r="B14" s="11">
        <f>COUNTIFS(Table1[Accident Year],Summary!$A14,Table1[Model],Summary!B$6)</f>
        <v>3</v>
      </c>
      <c r="C14" s="11">
        <f>COUNTIFS(Table1[Accident Year],Summary!$A14,Table1[Model],Summary!C$6)</f>
        <v>12</v>
      </c>
      <c r="D14" s="11">
        <f t="shared" si="0"/>
        <v>15</v>
      </c>
    </row>
    <row r="15" spans="1:6" x14ac:dyDescent="0.25">
      <c r="A15" s="11">
        <v>2008</v>
      </c>
      <c r="B15" s="11">
        <f>COUNTIFS(Table1[Accident Year],Summary!$A15,Table1[Model],Summary!B$6)</f>
        <v>5</v>
      </c>
      <c r="C15" s="11">
        <f>COUNTIFS(Table1[Accident Year],Summary!$A15,Table1[Model],Summary!C$6)</f>
        <v>13</v>
      </c>
      <c r="D15" s="11">
        <f t="shared" si="0"/>
        <v>18</v>
      </c>
    </row>
    <row r="16" spans="1:6" x14ac:dyDescent="0.25">
      <c r="A16" s="11">
        <v>2009</v>
      </c>
      <c r="B16" s="11">
        <f>COUNTIFS(Table1[Accident Year],Summary!$A16,Table1[Model],Summary!B$6)</f>
        <v>3</v>
      </c>
      <c r="C16" s="11">
        <f>COUNTIFS(Table1[Accident Year],Summary!$A16,Table1[Model],Summary!C$6)</f>
        <v>16</v>
      </c>
      <c r="D16" s="11">
        <f t="shared" si="0"/>
        <v>19</v>
      </c>
    </row>
    <row r="17" spans="1:19" x14ac:dyDescent="0.25">
      <c r="A17" s="11">
        <v>2010</v>
      </c>
      <c r="B17" s="11">
        <f>COUNTIFS(Table1[Accident Year],Summary!$A17,Table1[Model],Summary!B$6)</f>
        <v>5</v>
      </c>
      <c r="C17" s="11">
        <f>COUNTIFS(Table1[Accident Year],Summary!$A17,Table1[Model],Summary!C$6)</f>
        <v>16</v>
      </c>
      <c r="D17" s="11">
        <f t="shared" si="0"/>
        <v>21</v>
      </c>
    </row>
    <row r="18" spans="1:19" x14ac:dyDescent="0.25">
      <c r="A18" s="11">
        <v>2011</v>
      </c>
      <c r="B18" s="11">
        <f>COUNTIFS(Table1[Accident Year],Summary!$A18,Table1[Model],Summary!B$6)</f>
        <v>8</v>
      </c>
      <c r="C18" s="11">
        <f>COUNTIFS(Table1[Accident Year],Summary!$A18,Table1[Model],Summary!C$6)</f>
        <v>17</v>
      </c>
      <c r="D18" s="11">
        <f t="shared" si="0"/>
        <v>25</v>
      </c>
    </row>
    <row r="19" spans="1:19" x14ac:dyDescent="0.25">
      <c r="A19" s="11">
        <v>2012</v>
      </c>
      <c r="B19" s="11">
        <f>COUNTIFS(Table1[Accident Year],Summary!$A19,Table1[Model],Summary!B$6)</f>
        <v>6</v>
      </c>
      <c r="C19" s="11">
        <f>COUNTIFS(Table1[Accident Year],Summary!$A19,Table1[Model],Summary!C$6)</f>
        <v>14</v>
      </c>
      <c r="D19" s="11">
        <f t="shared" si="0"/>
        <v>20</v>
      </c>
    </row>
    <row r="20" spans="1:19" ht="15.75" thickBot="1" x14ac:dyDescent="0.3">
      <c r="A20" s="15" t="s">
        <v>1701</v>
      </c>
      <c r="B20" s="14">
        <f>SUM(B7:B19)</f>
        <v>49</v>
      </c>
      <c r="C20" s="14">
        <f>SUM(C7:C19)</f>
        <v>130</v>
      </c>
      <c r="D20" s="14">
        <f>SUM(D7:D19)</f>
        <v>179</v>
      </c>
    </row>
    <row r="21" spans="1:19" ht="15.75" thickTop="1" x14ac:dyDescent="0.25"/>
    <row r="24" spans="1:19" ht="43.5" x14ac:dyDescent="0.25">
      <c r="A24" s="32" t="s">
        <v>1705</v>
      </c>
      <c r="B24" s="20" t="s">
        <v>1642</v>
      </c>
      <c r="C24" s="16" t="s">
        <v>1643</v>
      </c>
      <c r="D24" s="16" t="s">
        <v>1644</v>
      </c>
      <c r="E24" s="23" t="s">
        <v>1647</v>
      </c>
      <c r="F24" s="17" t="s">
        <v>1497</v>
      </c>
      <c r="G24" s="17" t="s">
        <v>1495</v>
      </c>
      <c r="H24" s="17" t="s">
        <v>1496</v>
      </c>
      <c r="I24" s="26" t="s">
        <v>1498</v>
      </c>
      <c r="J24" s="17" t="s">
        <v>1500</v>
      </c>
      <c r="K24" s="26" t="s">
        <v>1501</v>
      </c>
      <c r="L24" s="17" t="s">
        <v>1508</v>
      </c>
      <c r="M24" s="17" t="s">
        <v>1505</v>
      </c>
      <c r="N24" s="17" t="s">
        <v>1511</v>
      </c>
      <c r="O24" s="17" t="s">
        <v>1504</v>
      </c>
      <c r="P24" s="17" t="s">
        <v>1509</v>
      </c>
      <c r="Q24" s="17" t="s">
        <v>1503</v>
      </c>
      <c r="R24" s="17" t="s">
        <v>1506</v>
      </c>
      <c r="S24" s="26" t="s">
        <v>1502</v>
      </c>
    </row>
    <row r="25" spans="1:19" x14ac:dyDescent="0.25">
      <c r="A25" s="13" t="s">
        <v>1489</v>
      </c>
      <c r="B25" s="21">
        <f>SUMIFS(Table1[Total Fatal Injuries],Table1[Model],Summary!$A25)</f>
        <v>37</v>
      </c>
      <c r="C25" s="11">
        <f>SUMIFS(Table1[Total Serious Injuries],Table1[Model],Summary!$A25)</f>
        <v>11</v>
      </c>
      <c r="D25" s="11">
        <f>SUMIFS(Table1[Total Minor Injuries],Table1[Model],Summary!$A25)</f>
        <v>11</v>
      </c>
      <c r="E25" s="24">
        <f>SUMIFS(Table1[Total Uninjured],Table1[Model],Summary!$A25)</f>
        <v>35</v>
      </c>
      <c r="F25" s="11">
        <f>COUNTIFS(Table1[Purpose Of Flight],Summary!F$24,Table1[Model],Summary!$A25)</f>
        <v>13</v>
      </c>
      <c r="G25" s="11">
        <f>COUNTIFS(Table1[Purpose Of Flight],Summary!G$24,Table1[Model],Summary!$A25)</f>
        <v>32</v>
      </c>
      <c r="H25" s="11">
        <f>COUNTIFS(Table1[Purpose Of Flight],Summary!H$24,Table1[Model],Summary!$A25)</f>
        <v>3</v>
      </c>
      <c r="I25" s="24">
        <f>COUNTIFS(Table1[Purpose Of Flight],Summary!I$24,Table1[Model],Summary!$A25)</f>
        <v>1</v>
      </c>
      <c r="J25" s="11">
        <f>COUNTIFS(Table1[Weather Condition],Summary!J$24,Table1[Model],Summary!$A25)</f>
        <v>37</v>
      </c>
      <c r="K25" s="27">
        <f>COUNTIFS(Table1[Weather Condition],Summary!K$24,Table1[Model],Summary!$A25)</f>
        <v>10</v>
      </c>
      <c r="L25" s="11">
        <f>COUNTIFS(Table1[Broad Phase Of Flight],Summary!L$24,Table1[Model],Summary!$A25)</f>
        <v>1</v>
      </c>
      <c r="M25" s="11">
        <f>COUNTIFS(Table1[Broad Phase Of Flight],Summary!M$24,Table1[Model],Summary!$A25)</f>
        <v>6</v>
      </c>
      <c r="N25" s="11">
        <f>COUNTIFS(Table1[Broad Phase Of Flight],Summary!N$24,Table1[Model],Summary!$A25)</f>
        <v>1</v>
      </c>
      <c r="O25" s="11">
        <f>COUNTIFS(Table1[Broad Phase Of Flight],Summary!O$24,Table1[Model],Summary!$A25)</f>
        <v>7</v>
      </c>
      <c r="P25" s="11">
        <f>COUNTIFS(Table1[Broad Phase Of Flight],Summary!P$24,Table1[Model],Summary!$A25)</f>
        <v>1</v>
      </c>
      <c r="Q25" s="11">
        <f>COUNTIFS(Table1[Broad Phase Of Flight],Summary!Q$24,Table1[Model],Summary!$A25)</f>
        <v>5</v>
      </c>
      <c r="R25" s="11">
        <f>COUNTIFS(Table1[Broad Phase Of Flight],Summary!R$24,Table1[Model],Summary!$A25)</f>
        <v>7</v>
      </c>
      <c r="S25" s="24">
        <f>COUNTIFS(Table1[Broad Phase Of Flight],Summary!S$24,Table1[Model],Summary!$A25)</f>
        <v>13</v>
      </c>
    </row>
    <row r="26" spans="1:19" x14ac:dyDescent="0.25">
      <c r="A26" s="13" t="s">
        <v>1488</v>
      </c>
      <c r="B26" s="21">
        <f>SUMIFS(Table1[Total Fatal Injuries],Table1[Model],Summary!$A26)</f>
        <v>93</v>
      </c>
      <c r="C26" s="11">
        <f>SUMIFS(Table1[Total Serious Injuries],Table1[Model],Summary!$A26)</f>
        <v>22</v>
      </c>
      <c r="D26" s="11">
        <f>SUMIFS(Table1[Total Minor Injuries],Table1[Model],Summary!$A26)</f>
        <v>24</v>
      </c>
      <c r="E26" s="24">
        <f>SUMIFS(Table1[Total Uninjured],Table1[Model],Summary!$A26)</f>
        <v>150</v>
      </c>
      <c r="F26" s="11">
        <f>COUNTIFS(Table1[Purpose Of Flight],Summary!F$24,Table1[Model],Summary!$A26)</f>
        <v>7</v>
      </c>
      <c r="G26" s="11">
        <f>COUNTIFS(Table1[Purpose Of Flight],Summary!G$24,Table1[Model],Summary!$A26)</f>
        <v>107</v>
      </c>
      <c r="H26" s="11">
        <f>COUNTIFS(Table1[Purpose Of Flight],Summary!H$24,Table1[Model],Summary!$A26)</f>
        <v>14</v>
      </c>
      <c r="I26" s="24">
        <f>COUNTIFS(Table1[Purpose Of Flight],Summary!I$24,Table1[Model],Summary!$A26)</f>
        <v>1</v>
      </c>
      <c r="J26" s="11">
        <f>COUNTIFS(Table1[Weather Condition],Summary!J$24,Table1[Model],Summary!$A26)</f>
        <v>102</v>
      </c>
      <c r="K26" s="28">
        <f>COUNTIFS(Table1[Weather Condition],Summary!K$24,Table1[Model],Summary!$A26)</f>
        <v>26</v>
      </c>
      <c r="L26" s="11">
        <f>COUNTIFS(Table1[Broad Phase Of Flight],Summary!L$24,Table1[Model],Summary!$A26)</f>
        <v>5</v>
      </c>
      <c r="M26" s="11">
        <f>COUNTIFS(Table1[Broad Phase Of Flight],Summary!M$24,Table1[Model],Summary!$A26)</f>
        <v>11</v>
      </c>
      <c r="N26" s="11">
        <f>COUNTIFS(Table1[Broad Phase Of Flight],Summary!N$24,Table1[Model],Summary!$A26)</f>
        <v>8</v>
      </c>
      <c r="O26" s="11">
        <f>COUNTIFS(Table1[Broad Phase Of Flight],Summary!O$24,Table1[Model],Summary!$A26)</f>
        <v>10</v>
      </c>
      <c r="P26" s="11">
        <f>COUNTIFS(Table1[Broad Phase Of Flight],Summary!P$24,Table1[Model],Summary!$A26)</f>
        <v>4</v>
      </c>
      <c r="Q26" s="11">
        <f>COUNTIFS(Table1[Broad Phase Of Flight],Summary!Q$24,Table1[Model],Summary!$A26)</f>
        <v>12</v>
      </c>
      <c r="R26" s="11">
        <f>COUNTIFS(Table1[Broad Phase Of Flight],Summary!R$24,Table1[Model],Summary!$A26)</f>
        <v>13</v>
      </c>
      <c r="S26" s="24">
        <f>COUNTIFS(Table1[Broad Phase Of Flight],Summary!S$24,Table1[Model],Summary!$A26)</f>
        <v>24</v>
      </c>
    </row>
    <row r="27" spans="1:19" ht="15.75" thickBot="1" x14ac:dyDescent="0.3">
      <c r="A27" s="15" t="s">
        <v>1701</v>
      </c>
      <c r="B27" s="22">
        <f>SUM(B25:B26)</f>
        <v>130</v>
      </c>
      <c r="C27" s="14">
        <f t="shared" ref="C27:I27" si="1">SUM(C25:C26)</f>
        <v>33</v>
      </c>
      <c r="D27" s="14">
        <f t="shared" si="1"/>
        <v>35</v>
      </c>
      <c r="E27" s="25">
        <f t="shared" si="1"/>
        <v>185</v>
      </c>
      <c r="F27" s="14">
        <f t="shared" si="1"/>
        <v>20</v>
      </c>
      <c r="G27" s="14">
        <f t="shared" si="1"/>
        <v>139</v>
      </c>
      <c r="H27" s="14">
        <f t="shared" si="1"/>
        <v>17</v>
      </c>
      <c r="I27" s="25">
        <f t="shared" si="1"/>
        <v>2</v>
      </c>
      <c r="J27" s="14">
        <f t="shared" ref="J27" si="2">SUM(J25:J26)</f>
        <v>139</v>
      </c>
      <c r="K27" s="25">
        <f t="shared" ref="K27" si="3">SUM(K25:K26)</f>
        <v>36</v>
      </c>
      <c r="L27" s="14">
        <f t="shared" ref="L27" si="4">SUM(L25:L26)</f>
        <v>6</v>
      </c>
      <c r="M27" s="14">
        <f t="shared" ref="M27" si="5">SUM(M25:M26)</f>
        <v>17</v>
      </c>
      <c r="N27" s="14">
        <f t="shared" ref="N27" si="6">SUM(N25:N26)</f>
        <v>9</v>
      </c>
      <c r="O27" s="14">
        <f t="shared" ref="O27" si="7">SUM(O25:O26)</f>
        <v>17</v>
      </c>
      <c r="P27" s="14">
        <f t="shared" ref="P27" si="8">SUM(P25:P26)</f>
        <v>5</v>
      </c>
      <c r="Q27" s="14">
        <f t="shared" ref="Q27" si="9">SUM(Q25:Q26)</f>
        <v>17</v>
      </c>
      <c r="R27" s="14">
        <f t="shared" ref="R27" si="10">SUM(R25:R26)</f>
        <v>20</v>
      </c>
      <c r="S27" s="25">
        <f t="shared" ref="S27" si="11">SUM(S25:S26)</f>
        <v>37</v>
      </c>
    </row>
    <row r="28" spans="1:19" ht="15.75" thickTop="1" x14ac:dyDescent="0.25"/>
  </sheetData>
  <mergeCells count="2">
    <mergeCell ref="A1:F1"/>
    <mergeCell ref="A5:D5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0"/>
  <sheetViews>
    <sheetView topLeftCell="E57" workbookViewId="0">
      <selection activeCell="F57" sqref="F57"/>
    </sheetView>
  </sheetViews>
  <sheetFormatPr defaultRowHeight="15" x14ac:dyDescent="0.25"/>
  <cols>
    <col min="1" max="1" width="15.28515625" bestFit="1" customWidth="1"/>
    <col min="2" max="2" width="14.42578125" customWidth="1"/>
    <col min="3" max="3" width="15" customWidth="1"/>
    <col min="4" max="4" width="12.42578125" bestFit="1" customWidth="1"/>
    <col min="5" max="5" width="21.42578125" bestFit="1" customWidth="1"/>
    <col min="6" max="6" width="12.42578125" bestFit="1" customWidth="1"/>
    <col min="7" max="7" width="10.5703125" hidden="1" customWidth="1"/>
    <col min="8" max="8" width="12.140625" hidden="1" customWidth="1"/>
    <col min="9" max="9" width="14.140625" hidden="1" customWidth="1"/>
    <col min="10" max="10" width="8.140625" customWidth="1"/>
    <col min="11" max="11" width="35.140625" bestFit="1" customWidth="1"/>
    <col min="12" max="12" width="10.7109375" customWidth="1"/>
    <col min="13" max="13" width="14.5703125" customWidth="1"/>
    <col min="14" max="14" width="21.5703125" hidden="1" customWidth="1"/>
    <col min="15" max="15" width="12.85546875" customWidth="1"/>
    <col min="16" max="16" width="24.5703125" bestFit="1" customWidth="1"/>
    <col min="17" max="17" width="9.140625" bestFit="1" customWidth="1"/>
    <col min="18" max="18" width="19.85546875" hidden="1" customWidth="1"/>
    <col min="19" max="19" width="13.5703125" hidden="1" customWidth="1"/>
    <col min="20" max="20" width="23.28515625" hidden="1" customWidth="1"/>
    <col min="21" max="21" width="11.42578125" hidden="1" customWidth="1"/>
    <col min="22" max="22" width="12.42578125" hidden="1" customWidth="1"/>
    <col min="23" max="23" width="11.85546875" customWidth="1"/>
    <col min="24" max="24" width="7.5703125" style="5" hidden="1" customWidth="1"/>
    <col min="25" max="25" width="11.42578125" style="5" customWidth="1"/>
    <col min="26" max="26" width="8.7109375" style="5" customWidth="1"/>
    <col min="27" max="27" width="10.28515625" style="5" customWidth="1"/>
    <col min="28" max="28" width="9.7109375" style="5" customWidth="1"/>
    <col min="29" max="29" width="11.28515625" customWidth="1"/>
    <col min="30" max="30" width="15.140625" customWidth="1"/>
    <col min="31" max="31" width="15.140625" bestFit="1" customWidth="1"/>
    <col min="32" max="32" width="11" bestFit="1" customWidth="1"/>
  </cols>
  <sheetData>
    <row r="1" spans="1:33" ht="45" x14ac:dyDescent="0.25">
      <c r="A1" t="s">
        <v>1698</v>
      </c>
      <c r="B1" s="8" t="s">
        <v>1697</v>
      </c>
      <c r="C1" s="8" t="s">
        <v>1699</v>
      </c>
      <c r="D1" t="s">
        <v>0</v>
      </c>
      <c r="E1" t="s">
        <v>1</v>
      </c>
      <c r="F1" t="s">
        <v>1650</v>
      </c>
      <c r="G1" t="s">
        <v>2</v>
      </c>
      <c r="H1" t="s">
        <v>3</v>
      </c>
      <c r="I1" t="s">
        <v>4</v>
      </c>
      <c r="J1" s="8" t="s">
        <v>1691</v>
      </c>
      <c r="K1" t="s">
        <v>1692</v>
      </c>
      <c r="L1" s="8" t="s">
        <v>1693</v>
      </c>
      <c r="M1" s="8" t="s">
        <v>1694</v>
      </c>
      <c r="N1" t="s">
        <v>5</v>
      </c>
      <c r="O1" s="8" t="s">
        <v>1695</v>
      </c>
      <c r="P1" t="s">
        <v>6</v>
      </c>
      <c r="Q1" t="s">
        <v>7</v>
      </c>
      <c r="R1" t="s">
        <v>8</v>
      </c>
      <c r="S1" t="s">
        <v>9</v>
      </c>
      <c r="T1" t="s">
        <v>10</v>
      </c>
      <c r="U1" t="s">
        <v>11</v>
      </c>
      <c r="V1" t="s">
        <v>12</v>
      </c>
      <c r="W1" s="3" t="s">
        <v>1641</v>
      </c>
      <c r="X1" t="s">
        <v>13</v>
      </c>
      <c r="Y1" s="6" t="s">
        <v>1642</v>
      </c>
      <c r="Z1" s="6" t="s">
        <v>1643</v>
      </c>
      <c r="AA1" s="6" t="s">
        <v>1644</v>
      </c>
      <c r="AB1" s="6" t="s">
        <v>1647</v>
      </c>
      <c r="AC1" s="6" t="s">
        <v>1645</v>
      </c>
      <c r="AD1" s="7" t="s">
        <v>1646</v>
      </c>
      <c r="AE1" t="s">
        <v>1648</v>
      </c>
      <c r="AF1" s="8" t="s">
        <v>1649</v>
      </c>
      <c r="AG1" s="8" t="s">
        <v>1696</v>
      </c>
    </row>
    <row r="2" spans="1:33" x14ac:dyDescent="0.25">
      <c r="A2" s="1" t="s">
        <v>14</v>
      </c>
      <c r="B2" s="1" t="s">
        <v>193</v>
      </c>
      <c r="C2" s="1" t="s">
        <v>195</v>
      </c>
      <c r="D2" s="1" t="s">
        <v>374</v>
      </c>
      <c r="E2" s="1" t="s">
        <v>548</v>
      </c>
      <c r="F2" s="9" t="s">
        <v>1652</v>
      </c>
      <c r="G2" s="1" t="s">
        <v>720</v>
      </c>
      <c r="H2" s="1" t="s">
        <v>721</v>
      </c>
      <c r="I2" s="1" t="s">
        <v>890</v>
      </c>
      <c r="J2" s="1"/>
      <c r="K2" s="1"/>
      <c r="L2" s="1" t="s">
        <v>1297</v>
      </c>
      <c r="M2" s="1" t="s">
        <v>1298</v>
      </c>
      <c r="N2" s="1" t="s">
        <v>1301</v>
      </c>
      <c r="O2" s="1" t="s">
        <v>1302</v>
      </c>
      <c r="P2" s="1" t="s">
        <v>1479</v>
      </c>
      <c r="Q2" s="1" t="s">
        <v>1488</v>
      </c>
      <c r="R2" s="1" t="s">
        <v>1490</v>
      </c>
      <c r="S2" s="1" t="s">
        <v>1491</v>
      </c>
      <c r="T2" s="1"/>
      <c r="U2" s="1" t="s">
        <v>1493</v>
      </c>
      <c r="V2" s="1"/>
      <c r="W2" s="2" t="s">
        <v>1495</v>
      </c>
      <c r="X2" s="1"/>
      <c r="Y2" s="12">
        <v>0</v>
      </c>
      <c r="Z2" s="12">
        <v>0</v>
      </c>
      <c r="AA2" s="12">
        <v>1</v>
      </c>
      <c r="AB2" s="12">
        <v>0</v>
      </c>
      <c r="AC2" s="4" t="s">
        <v>1500</v>
      </c>
      <c r="AD2" s="1"/>
      <c r="AE2" s="1" t="s">
        <v>1512</v>
      </c>
      <c r="AF2" s="1" t="s">
        <v>1515</v>
      </c>
      <c r="AG2">
        <f>YEAR(Table1[[#This Row],[EventDate]])</f>
        <v>2012</v>
      </c>
    </row>
    <row r="3" spans="1:33" x14ac:dyDescent="0.25">
      <c r="A3" s="1" t="s">
        <v>15</v>
      </c>
      <c r="B3" s="1" t="s">
        <v>193</v>
      </c>
      <c r="C3" s="1" t="s">
        <v>196</v>
      </c>
      <c r="D3" s="1" t="s">
        <v>375</v>
      </c>
      <c r="E3" s="1" t="s">
        <v>549</v>
      </c>
      <c r="F3" s="1" t="s">
        <v>1651</v>
      </c>
      <c r="G3" s="1" t="s">
        <v>720</v>
      </c>
      <c r="H3" s="1" t="s">
        <v>722</v>
      </c>
      <c r="I3" s="1" t="s">
        <v>891</v>
      </c>
      <c r="J3" s="1" t="s">
        <v>1057</v>
      </c>
      <c r="K3" s="1" t="s">
        <v>1174</v>
      </c>
      <c r="L3" s="1" t="s">
        <v>1297</v>
      </c>
      <c r="M3" s="1" t="s">
        <v>1298</v>
      </c>
      <c r="N3" s="1" t="s">
        <v>1301</v>
      </c>
      <c r="O3" s="1" t="s">
        <v>1303</v>
      </c>
      <c r="P3" s="1" t="s">
        <v>1480</v>
      </c>
      <c r="Q3" s="1" t="s">
        <v>1488</v>
      </c>
      <c r="R3" s="1" t="s">
        <v>1490</v>
      </c>
      <c r="S3" s="1" t="s">
        <v>1491</v>
      </c>
      <c r="T3" s="1" t="s">
        <v>1492</v>
      </c>
      <c r="U3" s="1" t="s">
        <v>1493</v>
      </c>
      <c r="V3" s="1"/>
      <c r="W3" s="1" t="s">
        <v>1495</v>
      </c>
      <c r="X3" s="1"/>
      <c r="Y3" s="12">
        <v>0</v>
      </c>
      <c r="Z3" s="12">
        <v>0</v>
      </c>
      <c r="AA3" s="12">
        <v>0</v>
      </c>
      <c r="AB3" s="12">
        <v>2</v>
      </c>
      <c r="AC3" s="4" t="s">
        <v>1500</v>
      </c>
      <c r="AD3" s="1"/>
      <c r="AE3" s="1" t="s">
        <v>1512</v>
      </c>
      <c r="AF3" s="1" t="s">
        <v>1516</v>
      </c>
      <c r="AG3">
        <f>YEAR(Table1[[#This Row],[EventDate]])</f>
        <v>2012</v>
      </c>
    </row>
    <row r="4" spans="1:33" x14ac:dyDescent="0.25">
      <c r="A4" s="1" t="s">
        <v>16</v>
      </c>
      <c r="B4" s="1" t="s">
        <v>193</v>
      </c>
      <c r="C4" s="1" t="s">
        <v>197</v>
      </c>
      <c r="D4" s="1" t="s">
        <v>376</v>
      </c>
      <c r="E4" s="1" t="s">
        <v>550</v>
      </c>
      <c r="F4" s="1" t="s">
        <v>1652</v>
      </c>
      <c r="G4" s="1" t="s">
        <v>720</v>
      </c>
      <c r="H4" s="1" t="s">
        <v>723</v>
      </c>
      <c r="I4" s="1" t="s">
        <v>892</v>
      </c>
      <c r="J4" s="1" t="s">
        <v>1058</v>
      </c>
      <c r="K4" s="1" t="s">
        <v>1175</v>
      </c>
      <c r="L4" s="1" t="s">
        <v>1297</v>
      </c>
      <c r="M4" s="1" t="s">
        <v>1298</v>
      </c>
      <c r="N4" s="1" t="s">
        <v>1301</v>
      </c>
      <c r="O4" s="1" t="s">
        <v>1304</v>
      </c>
      <c r="P4" s="1" t="s">
        <v>1480</v>
      </c>
      <c r="Q4" s="1" t="s">
        <v>1489</v>
      </c>
      <c r="R4" s="1" t="s">
        <v>1490</v>
      </c>
      <c r="S4" s="1" t="s">
        <v>1491</v>
      </c>
      <c r="T4" s="1" t="s">
        <v>1492</v>
      </c>
      <c r="U4" s="1" t="s">
        <v>1493</v>
      </c>
      <c r="V4" s="1"/>
      <c r="W4" s="1" t="s">
        <v>1495</v>
      </c>
      <c r="X4" s="1"/>
      <c r="Y4" s="12">
        <v>0</v>
      </c>
      <c r="Z4" s="12">
        <v>0</v>
      </c>
      <c r="AA4" s="12">
        <v>0</v>
      </c>
      <c r="AB4" s="12">
        <v>2</v>
      </c>
      <c r="AC4" s="4" t="s">
        <v>1500</v>
      </c>
      <c r="AD4" s="1"/>
      <c r="AE4" s="1" t="s">
        <v>1512</v>
      </c>
      <c r="AF4" s="1" t="s">
        <v>1517</v>
      </c>
      <c r="AG4">
        <f>YEAR(Table1[[#This Row],[EventDate]])</f>
        <v>2012</v>
      </c>
    </row>
    <row r="5" spans="1:33" x14ac:dyDescent="0.25">
      <c r="A5" s="1" t="s">
        <v>17</v>
      </c>
      <c r="B5" s="1" t="s">
        <v>193</v>
      </c>
      <c r="C5" s="1" t="s">
        <v>198</v>
      </c>
      <c r="D5" s="1" t="s">
        <v>377</v>
      </c>
      <c r="E5" s="1" t="s">
        <v>551</v>
      </c>
      <c r="F5" s="1" t="s">
        <v>1653</v>
      </c>
      <c r="G5" s="1" t="s">
        <v>720</v>
      </c>
      <c r="H5" s="1" t="s">
        <v>724</v>
      </c>
      <c r="I5" s="1" t="s">
        <v>893</v>
      </c>
      <c r="J5" s="1" t="s">
        <v>1059</v>
      </c>
      <c r="K5" s="1" t="s">
        <v>1176</v>
      </c>
      <c r="L5" s="1" t="s">
        <v>1297</v>
      </c>
      <c r="M5" s="1" t="s">
        <v>1298</v>
      </c>
      <c r="N5" s="1" t="s">
        <v>1301</v>
      </c>
      <c r="O5" s="1" t="s">
        <v>1305</v>
      </c>
      <c r="P5" s="1" t="s">
        <v>1480</v>
      </c>
      <c r="Q5" s="1" t="s">
        <v>1488</v>
      </c>
      <c r="R5" s="1" t="s">
        <v>1490</v>
      </c>
      <c r="S5" s="1" t="s">
        <v>1491</v>
      </c>
      <c r="T5" s="1" t="s">
        <v>1492</v>
      </c>
      <c r="U5" s="1" t="s">
        <v>1493</v>
      </c>
      <c r="V5" s="1"/>
      <c r="W5" s="1" t="s">
        <v>1495</v>
      </c>
      <c r="X5" s="1"/>
      <c r="Y5" s="12">
        <v>0</v>
      </c>
      <c r="Z5" s="12">
        <v>1</v>
      </c>
      <c r="AA5" s="12">
        <v>1</v>
      </c>
      <c r="AB5" s="12">
        <v>0</v>
      </c>
      <c r="AC5" s="4" t="s">
        <v>1501</v>
      </c>
      <c r="AD5" s="1"/>
      <c r="AE5" s="1" t="s">
        <v>1512</v>
      </c>
      <c r="AF5" s="1" t="s">
        <v>1518</v>
      </c>
      <c r="AG5">
        <f>YEAR(Table1[[#This Row],[EventDate]])</f>
        <v>2012</v>
      </c>
    </row>
    <row r="6" spans="1:33" x14ac:dyDescent="0.25">
      <c r="A6" s="1" t="s">
        <v>18</v>
      </c>
      <c r="B6" s="1" t="s">
        <v>193</v>
      </c>
      <c r="C6" s="1" t="s">
        <v>199</v>
      </c>
      <c r="D6" s="1" t="s">
        <v>378</v>
      </c>
      <c r="E6" s="1" t="s">
        <v>552</v>
      </c>
      <c r="F6" s="1" t="s">
        <v>1654</v>
      </c>
      <c r="G6" s="1" t="s">
        <v>720</v>
      </c>
      <c r="H6" s="1" t="s">
        <v>725</v>
      </c>
      <c r="I6" s="1" t="s">
        <v>894</v>
      </c>
      <c r="J6" s="1" t="s">
        <v>1060</v>
      </c>
      <c r="K6" s="1" t="s">
        <v>1177</v>
      </c>
      <c r="L6" s="1" t="s">
        <v>1700</v>
      </c>
      <c r="M6" s="1" t="s">
        <v>1298</v>
      </c>
      <c r="N6" s="1" t="s">
        <v>1301</v>
      </c>
      <c r="O6" s="1" t="s">
        <v>1306</v>
      </c>
      <c r="P6" s="1" t="s">
        <v>1480</v>
      </c>
      <c r="Q6" s="1" t="s">
        <v>1488</v>
      </c>
      <c r="R6" s="1" t="s">
        <v>1490</v>
      </c>
      <c r="S6" s="1" t="s">
        <v>1491</v>
      </c>
      <c r="T6" s="1" t="s">
        <v>1492</v>
      </c>
      <c r="U6" s="1" t="s">
        <v>1493</v>
      </c>
      <c r="V6" s="1"/>
      <c r="W6" s="1" t="s">
        <v>1496</v>
      </c>
      <c r="X6" s="1"/>
      <c r="Y6" s="12">
        <v>2</v>
      </c>
      <c r="Z6" s="12">
        <v>0</v>
      </c>
      <c r="AA6" s="12">
        <v>0</v>
      </c>
      <c r="AB6" s="12">
        <v>0</v>
      </c>
      <c r="AC6" s="4" t="s">
        <v>1501</v>
      </c>
      <c r="AD6" s="1"/>
      <c r="AE6" s="1" t="s">
        <v>1512</v>
      </c>
      <c r="AF6" s="1" t="s">
        <v>1519</v>
      </c>
      <c r="AG6">
        <f>YEAR(Table1[[#This Row],[EventDate]])</f>
        <v>2012</v>
      </c>
    </row>
    <row r="7" spans="1:33" x14ac:dyDescent="0.25">
      <c r="A7" s="1" t="s">
        <v>19</v>
      </c>
      <c r="B7" s="1" t="s">
        <v>193</v>
      </c>
      <c r="C7" s="1" t="s">
        <v>200</v>
      </c>
      <c r="D7" s="1" t="s">
        <v>379</v>
      </c>
      <c r="E7" s="1" t="s">
        <v>553</v>
      </c>
      <c r="F7" s="1" t="s">
        <v>1655</v>
      </c>
      <c r="G7" s="1" t="s">
        <v>720</v>
      </c>
      <c r="H7" s="1" t="s">
        <v>726</v>
      </c>
      <c r="I7" s="1" t="s">
        <v>895</v>
      </c>
      <c r="J7" s="1" t="s">
        <v>1061</v>
      </c>
      <c r="K7" s="1" t="s">
        <v>1178</v>
      </c>
      <c r="L7" s="1" t="s">
        <v>1297</v>
      </c>
      <c r="M7" s="1" t="s">
        <v>1298</v>
      </c>
      <c r="N7" s="1" t="s">
        <v>1301</v>
      </c>
      <c r="O7" s="1" t="s">
        <v>1307</v>
      </c>
      <c r="P7" s="1" t="s">
        <v>1480</v>
      </c>
      <c r="Q7" s="1" t="s">
        <v>1489</v>
      </c>
      <c r="R7" s="1" t="s">
        <v>1490</v>
      </c>
      <c r="S7" s="1" t="s">
        <v>1491</v>
      </c>
      <c r="T7" s="1" t="s">
        <v>1492</v>
      </c>
      <c r="U7" s="1" t="s">
        <v>1493</v>
      </c>
      <c r="V7" s="1"/>
      <c r="W7" s="1" t="s">
        <v>1496</v>
      </c>
      <c r="X7" s="1"/>
      <c r="Y7" s="12">
        <v>0</v>
      </c>
      <c r="Z7" s="12">
        <v>0</v>
      </c>
      <c r="AA7" s="12">
        <v>0</v>
      </c>
      <c r="AB7" s="12">
        <v>1</v>
      </c>
      <c r="AC7" s="4" t="s">
        <v>1500</v>
      </c>
      <c r="AD7" s="1" t="s">
        <v>1502</v>
      </c>
      <c r="AE7" s="1" t="s">
        <v>1513</v>
      </c>
      <c r="AF7" s="1" t="s">
        <v>1520</v>
      </c>
      <c r="AG7">
        <f>YEAR(Table1[[#This Row],[EventDate]])</f>
        <v>2012</v>
      </c>
    </row>
    <row r="8" spans="1:33" x14ac:dyDescent="0.25">
      <c r="A8" s="1" t="s">
        <v>20</v>
      </c>
      <c r="B8" s="1" t="s">
        <v>193</v>
      </c>
      <c r="C8" s="1" t="s">
        <v>201</v>
      </c>
      <c r="D8" s="1" t="s">
        <v>380</v>
      </c>
      <c r="E8" s="1" t="s">
        <v>554</v>
      </c>
      <c r="F8" s="1" t="s">
        <v>1656</v>
      </c>
      <c r="G8" s="1" t="s">
        <v>720</v>
      </c>
      <c r="H8" s="1" t="s">
        <v>727</v>
      </c>
      <c r="I8" s="1" t="s">
        <v>896</v>
      </c>
      <c r="J8" s="1" t="s">
        <v>1062</v>
      </c>
      <c r="K8" s="1" t="s">
        <v>1179</v>
      </c>
      <c r="L8" s="1" t="s">
        <v>1700</v>
      </c>
      <c r="M8" s="1" t="s">
        <v>1298</v>
      </c>
      <c r="N8" s="1" t="s">
        <v>1301</v>
      </c>
      <c r="O8" s="1" t="s">
        <v>1308</v>
      </c>
      <c r="P8" s="1" t="s">
        <v>1480</v>
      </c>
      <c r="Q8" s="1" t="s">
        <v>1488</v>
      </c>
      <c r="R8" s="1" t="s">
        <v>1490</v>
      </c>
      <c r="S8" s="1" t="s">
        <v>1491</v>
      </c>
      <c r="T8" s="1" t="s">
        <v>1492</v>
      </c>
      <c r="U8" s="1" t="s">
        <v>1493</v>
      </c>
      <c r="V8" s="1"/>
      <c r="W8" s="1" t="s">
        <v>1495</v>
      </c>
      <c r="X8" s="1"/>
      <c r="Y8" s="12">
        <v>5</v>
      </c>
      <c r="Z8" s="12">
        <v>0</v>
      </c>
      <c r="AA8" s="12">
        <v>0</v>
      </c>
      <c r="AB8" s="12">
        <v>0</v>
      </c>
      <c r="AC8" s="4" t="s">
        <v>1501</v>
      </c>
      <c r="AD8" s="1"/>
      <c r="AE8" s="1" t="s">
        <v>1512</v>
      </c>
      <c r="AF8" s="1" t="s">
        <v>1521</v>
      </c>
      <c r="AG8">
        <f>YEAR(Table1[[#This Row],[EventDate]])</f>
        <v>2012</v>
      </c>
    </row>
    <row r="9" spans="1:33" x14ac:dyDescent="0.25">
      <c r="A9" s="1" t="s">
        <v>21</v>
      </c>
      <c r="B9" s="1" t="s">
        <v>193</v>
      </c>
      <c r="C9" s="1" t="s">
        <v>202</v>
      </c>
      <c r="D9" s="1" t="s">
        <v>381</v>
      </c>
      <c r="E9" s="1" t="s">
        <v>555</v>
      </c>
      <c r="F9" s="1" t="s">
        <v>1657</v>
      </c>
      <c r="G9" s="1" t="s">
        <v>720</v>
      </c>
      <c r="H9" s="1" t="s">
        <v>728</v>
      </c>
      <c r="I9" s="1" t="s">
        <v>897</v>
      </c>
      <c r="J9" s="1" t="s">
        <v>1063</v>
      </c>
      <c r="K9" s="1" t="s">
        <v>1180</v>
      </c>
      <c r="L9" s="1" t="s">
        <v>1700</v>
      </c>
      <c r="M9" s="1" t="s">
        <v>1298</v>
      </c>
      <c r="N9" s="1" t="s">
        <v>1301</v>
      </c>
      <c r="O9" s="1" t="s">
        <v>1309</v>
      </c>
      <c r="P9" s="1" t="s">
        <v>1480</v>
      </c>
      <c r="Q9" s="1" t="s">
        <v>1488</v>
      </c>
      <c r="R9" s="1" t="s">
        <v>1490</v>
      </c>
      <c r="S9" s="1" t="s">
        <v>1491</v>
      </c>
      <c r="T9" s="1" t="s">
        <v>1492</v>
      </c>
      <c r="U9" s="1" t="s">
        <v>1493</v>
      </c>
      <c r="V9" s="1"/>
      <c r="W9" s="1" t="s">
        <v>1497</v>
      </c>
      <c r="X9" s="1"/>
      <c r="Y9" s="12">
        <v>1</v>
      </c>
      <c r="Z9" s="12">
        <v>2</v>
      </c>
      <c r="AA9" s="12">
        <v>0</v>
      </c>
      <c r="AB9" s="12">
        <v>0</v>
      </c>
      <c r="AC9" s="4" t="s">
        <v>1500</v>
      </c>
      <c r="AD9" s="1"/>
      <c r="AE9" s="1" t="s">
        <v>1512</v>
      </c>
      <c r="AF9" s="1" t="s">
        <v>1522</v>
      </c>
      <c r="AG9">
        <f>YEAR(Table1[[#This Row],[EventDate]])</f>
        <v>2012</v>
      </c>
    </row>
    <row r="10" spans="1:33" x14ac:dyDescent="0.25">
      <c r="A10" s="1" t="s">
        <v>22</v>
      </c>
      <c r="B10" s="1" t="s">
        <v>193</v>
      </c>
      <c r="C10" s="1" t="s">
        <v>203</v>
      </c>
      <c r="D10" s="1" t="s">
        <v>382</v>
      </c>
      <c r="E10" s="1" t="s">
        <v>556</v>
      </c>
      <c r="F10" s="1" t="s">
        <v>1658</v>
      </c>
      <c r="G10" s="1" t="s">
        <v>720</v>
      </c>
      <c r="H10" s="1" t="s">
        <v>729</v>
      </c>
      <c r="I10" s="1" t="s">
        <v>898</v>
      </c>
      <c r="J10" s="1" t="s">
        <v>1064</v>
      </c>
      <c r="K10" s="1" t="s">
        <v>1181</v>
      </c>
      <c r="L10" s="1" t="s">
        <v>1297</v>
      </c>
      <c r="M10" s="1" t="s">
        <v>1298</v>
      </c>
      <c r="N10" s="1" t="s">
        <v>1301</v>
      </c>
      <c r="O10" s="1" t="s">
        <v>1310</v>
      </c>
      <c r="P10" s="1" t="s">
        <v>1480</v>
      </c>
      <c r="Q10" s="1" t="s">
        <v>1489</v>
      </c>
      <c r="R10" s="1" t="s">
        <v>1490</v>
      </c>
      <c r="S10" s="1" t="s">
        <v>1491</v>
      </c>
      <c r="T10" s="1" t="s">
        <v>1492</v>
      </c>
      <c r="U10" s="1" t="s">
        <v>1493</v>
      </c>
      <c r="V10" s="1"/>
      <c r="W10" s="1" t="s">
        <v>1495</v>
      </c>
      <c r="X10" s="1"/>
      <c r="Y10" s="12">
        <v>0</v>
      </c>
      <c r="Z10" s="12">
        <v>0</v>
      </c>
      <c r="AA10" s="12">
        <v>0</v>
      </c>
      <c r="AB10" s="12">
        <v>1</v>
      </c>
      <c r="AC10" s="4" t="s">
        <v>1500</v>
      </c>
      <c r="AD10" s="1" t="s">
        <v>1502</v>
      </c>
      <c r="AE10" s="1" t="s">
        <v>1513</v>
      </c>
      <c r="AF10" s="1" t="s">
        <v>1523</v>
      </c>
      <c r="AG10">
        <f>YEAR(Table1[[#This Row],[EventDate]])</f>
        <v>2012</v>
      </c>
    </row>
    <row r="11" spans="1:33" x14ac:dyDescent="0.25">
      <c r="A11" s="1" t="s">
        <v>23</v>
      </c>
      <c r="B11" s="1" t="s">
        <v>193</v>
      </c>
      <c r="C11" s="1" t="s">
        <v>204</v>
      </c>
      <c r="D11" s="1" t="s">
        <v>383</v>
      </c>
      <c r="E11" s="1" t="s">
        <v>557</v>
      </c>
      <c r="F11" s="1" t="s">
        <v>1659</v>
      </c>
      <c r="G11" s="1" t="s">
        <v>720</v>
      </c>
      <c r="H11" s="1"/>
      <c r="I11" s="1"/>
      <c r="J11" s="1" t="s">
        <v>1065</v>
      </c>
      <c r="K11" s="1" t="s">
        <v>1182</v>
      </c>
      <c r="L11" s="1" t="s">
        <v>1297</v>
      </c>
      <c r="M11" s="1" t="s">
        <v>1298</v>
      </c>
      <c r="N11" s="1" t="s">
        <v>1301</v>
      </c>
      <c r="O11" s="1" t="s">
        <v>1311</v>
      </c>
      <c r="P11" s="1" t="s">
        <v>1480</v>
      </c>
      <c r="Q11" s="1" t="s">
        <v>1488</v>
      </c>
      <c r="R11" s="1" t="s">
        <v>1490</v>
      </c>
      <c r="S11" s="1" t="s">
        <v>1491</v>
      </c>
      <c r="T11" s="1" t="s">
        <v>1492</v>
      </c>
      <c r="U11" s="1" t="s">
        <v>1493</v>
      </c>
      <c r="V11" s="1"/>
      <c r="W11" s="1" t="s">
        <v>1495</v>
      </c>
      <c r="X11" s="1"/>
      <c r="Y11" s="12">
        <v>0</v>
      </c>
      <c r="Z11" s="12">
        <v>0</v>
      </c>
      <c r="AA11" s="12">
        <v>0</v>
      </c>
      <c r="AB11" s="12">
        <v>3</v>
      </c>
      <c r="AC11" s="4"/>
      <c r="AD11" s="1"/>
      <c r="AE11" s="1" t="s">
        <v>1512</v>
      </c>
      <c r="AF11" s="1" t="s">
        <v>1524</v>
      </c>
      <c r="AG11">
        <f>YEAR(Table1[[#This Row],[EventDate]])</f>
        <v>2012</v>
      </c>
    </row>
    <row r="12" spans="1:33" x14ac:dyDescent="0.25">
      <c r="A12" s="1" t="s">
        <v>24</v>
      </c>
      <c r="B12" s="1" t="s">
        <v>193</v>
      </c>
      <c r="C12" s="1" t="s">
        <v>205</v>
      </c>
      <c r="D12" s="1" t="s">
        <v>384</v>
      </c>
      <c r="E12" s="1" t="s">
        <v>558</v>
      </c>
      <c r="F12" s="1" t="s">
        <v>1660</v>
      </c>
      <c r="G12" s="1" t="s">
        <v>720</v>
      </c>
      <c r="H12" s="1" t="s">
        <v>730</v>
      </c>
      <c r="I12" s="1" t="s">
        <v>899</v>
      </c>
      <c r="J12" s="1"/>
      <c r="K12" s="1"/>
      <c r="L12" s="1" t="s">
        <v>1297</v>
      </c>
      <c r="M12" s="1" t="s">
        <v>1298</v>
      </c>
      <c r="N12" s="1" t="s">
        <v>1301</v>
      </c>
      <c r="O12" s="1" t="s">
        <v>1312</v>
      </c>
      <c r="P12" s="1" t="s">
        <v>1480</v>
      </c>
      <c r="Q12" s="1" t="s">
        <v>1488</v>
      </c>
      <c r="R12" s="1" t="s">
        <v>1490</v>
      </c>
      <c r="S12" s="1" t="s">
        <v>1491</v>
      </c>
      <c r="T12" s="1" t="s">
        <v>1492</v>
      </c>
      <c r="U12" s="1" t="s">
        <v>1493</v>
      </c>
      <c r="V12" s="1"/>
      <c r="W12" s="1" t="s">
        <v>1495</v>
      </c>
      <c r="X12" s="1"/>
      <c r="Y12" s="12">
        <v>0</v>
      </c>
      <c r="Z12" s="12">
        <v>0</v>
      </c>
      <c r="AA12" s="12">
        <v>0</v>
      </c>
      <c r="AB12" s="12">
        <v>4</v>
      </c>
      <c r="AC12" s="4" t="s">
        <v>1500</v>
      </c>
      <c r="AD12" s="1"/>
      <c r="AE12" s="1" t="s">
        <v>1512</v>
      </c>
      <c r="AF12" s="1" t="s">
        <v>1525</v>
      </c>
      <c r="AG12">
        <f>YEAR(Table1[[#This Row],[EventDate]])</f>
        <v>2012</v>
      </c>
    </row>
    <row r="13" spans="1:33" x14ac:dyDescent="0.25">
      <c r="A13" s="1" t="s">
        <v>25</v>
      </c>
      <c r="B13" s="1" t="s">
        <v>193</v>
      </c>
      <c r="C13" s="1" t="s">
        <v>206</v>
      </c>
      <c r="D13" s="1" t="s">
        <v>385</v>
      </c>
      <c r="E13" s="1" t="s">
        <v>559</v>
      </c>
      <c r="F13" s="1" t="s">
        <v>1661</v>
      </c>
      <c r="G13" s="1" t="s">
        <v>720</v>
      </c>
      <c r="H13" s="1" t="s">
        <v>731</v>
      </c>
      <c r="I13" s="1" t="s">
        <v>900</v>
      </c>
      <c r="J13" s="1"/>
      <c r="K13" s="1"/>
      <c r="L13" s="1" t="s">
        <v>1700</v>
      </c>
      <c r="M13" s="1" t="s">
        <v>1298</v>
      </c>
      <c r="N13" s="1" t="s">
        <v>1301</v>
      </c>
      <c r="O13" s="1" t="s">
        <v>1313</v>
      </c>
      <c r="P13" s="1" t="s">
        <v>1480</v>
      </c>
      <c r="Q13" s="1" t="s">
        <v>1488</v>
      </c>
      <c r="R13" s="1" t="s">
        <v>1490</v>
      </c>
      <c r="S13" s="1" t="s">
        <v>1491</v>
      </c>
      <c r="T13" s="1" t="s">
        <v>1492</v>
      </c>
      <c r="U13" s="1" t="s">
        <v>1493</v>
      </c>
      <c r="V13" s="1"/>
      <c r="W13" s="1" t="s">
        <v>1495</v>
      </c>
      <c r="X13" s="1"/>
      <c r="Y13" s="12">
        <v>2</v>
      </c>
      <c r="Z13" s="12">
        <v>0</v>
      </c>
      <c r="AA13" s="12">
        <v>0</v>
      </c>
      <c r="AB13" s="12">
        <v>0</v>
      </c>
      <c r="AC13" s="4"/>
      <c r="AD13" s="1"/>
      <c r="AE13" s="1" t="s">
        <v>1512</v>
      </c>
      <c r="AF13" s="1" t="s">
        <v>1526</v>
      </c>
      <c r="AG13">
        <f>YEAR(Table1[[#This Row],[EventDate]])</f>
        <v>2012</v>
      </c>
    </row>
    <row r="14" spans="1:33" x14ac:dyDescent="0.25">
      <c r="A14" s="1" t="s">
        <v>26</v>
      </c>
      <c r="B14" s="1" t="s">
        <v>193</v>
      </c>
      <c r="C14" s="1" t="s">
        <v>207</v>
      </c>
      <c r="D14" s="1" t="s">
        <v>386</v>
      </c>
      <c r="E14" s="1" t="s">
        <v>560</v>
      </c>
      <c r="F14" s="1" t="s">
        <v>1662</v>
      </c>
      <c r="G14" s="1" t="s">
        <v>720</v>
      </c>
      <c r="H14" s="1" t="s">
        <v>732</v>
      </c>
      <c r="I14" s="1" t="s">
        <v>901</v>
      </c>
      <c r="J14" s="1"/>
      <c r="K14" s="1"/>
      <c r="L14" s="1" t="s">
        <v>1700</v>
      </c>
      <c r="M14" s="1" t="s">
        <v>1298</v>
      </c>
      <c r="N14" s="1" t="s">
        <v>1301</v>
      </c>
      <c r="O14" s="1" t="s">
        <v>1314</v>
      </c>
      <c r="P14" s="1" t="s">
        <v>1480</v>
      </c>
      <c r="Q14" s="1" t="s">
        <v>1489</v>
      </c>
      <c r="R14" s="1" t="s">
        <v>1490</v>
      </c>
      <c r="S14" s="1" t="s">
        <v>1491</v>
      </c>
      <c r="T14" s="1" t="s">
        <v>1492</v>
      </c>
      <c r="U14" s="1" t="s">
        <v>1493</v>
      </c>
      <c r="V14" s="1"/>
      <c r="W14" s="1" t="s">
        <v>1495</v>
      </c>
      <c r="X14" s="1"/>
      <c r="Y14" s="12">
        <v>1</v>
      </c>
      <c r="Z14" s="12">
        <v>0</v>
      </c>
      <c r="AA14" s="12">
        <v>0</v>
      </c>
      <c r="AB14" s="12">
        <v>0</v>
      </c>
      <c r="AC14" s="4" t="s">
        <v>1501</v>
      </c>
      <c r="AD14" s="1"/>
      <c r="AE14" s="1" t="s">
        <v>1512</v>
      </c>
      <c r="AF14" s="1" t="s">
        <v>1527</v>
      </c>
      <c r="AG14">
        <f>YEAR(Table1[[#This Row],[EventDate]])</f>
        <v>2012</v>
      </c>
    </row>
    <row r="15" spans="1:33" x14ac:dyDescent="0.25">
      <c r="A15" s="1" t="s">
        <v>27</v>
      </c>
      <c r="B15" s="1" t="s">
        <v>194</v>
      </c>
      <c r="C15" s="1" t="s">
        <v>208</v>
      </c>
      <c r="D15" s="1" t="s">
        <v>387</v>
      </c>
      <c r="E15" s="1" t="s">
        <v>561</v>
      </c>
      <c r="F15" s="1" t="s">
        <v>1652</v>
      </c>
      <c r="G15" s="1" t="s">
        <v>720</v>
      </c>
      <c r="H15" s="1" t="s">
        <v>733</v>
      </c>
      <c r="I15" s="1" t="s">
        <v>902</v>
      </c>
      <c r="J15" s="1" t="s">
        <v>1066</v>
      </c>
      <c r="K15" s="1" t="s">
        <v>1183</v>
      </c>
      <c r="L15" s="1" t="s">
        <v>194</v>
      </c>
      <c r="M15" s="1" t="s">
        <v>1299</v>
      </c>
      <c r="N15" s="1" t="s">
        <v>1301</v>
      </c>
      <c r="O15" s="1" t="s">
        <v>1315</v>
      </c>
      <c r="P15" s="1" t="s">
        <v>1480</v>
      </c>
      <c r="Q15" s="1" t="s">
        <v>1489</v>
      </c>
      <c r="R15" s="1" t="s">
        <v>1490</v>
      </c>
      <c r="S15" s="1" t="s">
        <v>1491</v>
      </c>
      <c r="T15" s="1" t="s">
        <v>1492</v>
      </c>
      <c r="U15" s="1" t="s">
        <v>1493</v>
      </c>
      <c r="V15" s="1" t="s">
        <v>1494</v>
      </c>
      <c r="W15" s="1" t="s">
        <v>1495</v>
      </c>
      <c r="X15" s="1"/>
      <c r="Y15" s="12">
        <v>0</v>
      </c>
      <c r="Z15" s="12">
        <v>0</v>
      </c>
      <c r="AA15" s="12">
        <v>0</v>
      </c>
      <c r="AB15" s="12">
        <v>1</v>
      </c>
      <c r="AC15" s="4"/>
      <c r="AD15" s="1"/>
      <c r="AE15" s="1" t="s">
        <v>1512</v>
      </c>
      <c r="AF15" s="1" t="s">
        <v>1526</v>
      </c>
      <c r="AG15">
        <f>YEAR(Table1[[#This Row],[EventDate]])</f>
        <v>2012</v>
      </c>
    </row>
    <row r="16" spans="1:33" x14ac:dyDescent="0.25">
      <c r="A16" s="1" t="s">
        <v>28</v>
      </c>
      <c r="B16" s="1" t="s">
        <v>193</v>
      </c>
      <c r="C16" s="1" t="s">
        <v>209</v>
      </c>
      <c r="D16" s="1" t="s">
        <v>388</v>
      </c>
      <c r="E16" s="1" t="s">
        <v>562</v>
      </c>
      <c r="F16" s="1" t="s">
        <v>1661</v>
      </c>
      <c r="G16" s="1" t="s">
        <v>720</v>
      </c>
      <c r="H16" s="1" t="s">
        <v>734</v>
      </c>
      <c r="I16" s="1" t="s">
        <v>903</v>
      </c>
      <c r="J16" s="1"/>
      <c r="K16" s="1"/>
      <c r="L16" s="1" t="s">
        <v>1700</v>
      </c>
      <c r="M16" s="1" t="s">
        <v>1298</v>
      </c>
      <c r="N16" s="1" t="s">
        <v>1301</v>
      </c>
      <c r="O16" s="1" t="s">
        <v>1316</v>
      </c>
      <c r="P16" s="1" t="s">
        <v>1479</v>
      </c>
      <c r="Q16" s="1" t="s">
        <v>1489</v>
      </c>
      <c r="R16" s="1" t="s">
        <v>1490</v>
      </c>
      <c r="S16" s="1" t="s">
        <v>1491</v>
      </c>
      <c r="T16" s="1" t="s">
        <v>1492</v>
      </c>
      <c r="U16" s="1" t="s">
        <v>1493</v>
      </c>
      <c r="V16" s="1"/>
      <c r="W16" s="1" t="s">
        <v>1495</v>
      </c>
      <c r="X16" s="1"/>
      <c r="Y16" s="12">
        <v>4</v>
      </c>
      <c r="Z16" s="12">
        <v>0</v>
      </c>
      <c r="AA16" s="12">
        <v>0</v>
      </c>
      <c r="AB16" s="12">
        <v>0</v>
      </c>
      <c r="AC16" s="4" t="s">
        <v>1500</v>
      </c>
      <c r="AD16" s="1"/>
      <c r="AE16" s="1" t="s">
        <v>1512</v>
      </c>
      <c r="AF16" s="1" t="s">
        <v>1528</v>
      </c>
      <c r="AG16">
        <f>YEAR(Table1[[#This Row],[EventDate]])</f>
        <v>2012</v>
      </c>
    </row>
    <row r="17" spans="1:33" x14ac:dyDescent="0.25">
      <c r="A17" s="1" t="s">
        <v>29</v>
      </c>
      <c r="B17" s="1" t="s">
        <v>193</v>
      </c>
      <c r="C17" s="1" t="s">
        <v>210</v>
      </c>
      <c r="D17" s="1" t="s">
        <v>389</v>
      </c>
      <c r="E17" s="1" t="s">
        <v>563</v>
      </c>
      <c r="F17" s="1" t="s">
        <v>1660</v>
      </c>
      <c r="G17" s="1" t="s">
        <v>720</v>
      </c>
      <c r="H17" s="1" t="s">
        <v>735</v>
      </c>
      <c r="I17" s="1" t="s">
        <v>904</v>
      </c>
      <c r="J17" s="1" t="s">
        <v>1067</v>
      </c>
      <c r="K17" s="1" t="s">
        <v>1184</v>
      </c>
      <c r="L17" s="1" t="s">
        <v>1700</v>
      </c>
      <c r="M17" s="1" t="s">
        <v>1298</v>
      </c>
      <c r="N17" s="1" t="s">
        <v>1301</v>
      </c>
      <c r="O17" s="1" t="s">
        <v>1317</v>
      </c>
      <c r="P17" s="1" t="s">
        <v>1480</v>
      </c>
      <c r="Q17" s="1" t="s">
        <v>1488</v>
      </c>
      <c r="R17" s="1" t="s">
        <v>1490</v>
      </c>
      <c r="S17" s="1" t="s">
        <v>1491</v>
      </c>
      <c r="T17" s="1" t="s">
        <v>1492</v>
      </c>
      <c r="U17" s="1" t="s">
        <v>1493</v>
      </c>
      <c r="V17" s="1"/>
      <c r="W17" s="1" t="s">
        <v>1495</v>
      </c>
      <c r="X17" s="1"/>
      <c r="Y17" s="12">
        <v>1</v>
      </c>
      <c r="Z17" s="12">
        <v>0</v>
      </c>
      <c r="AA17" s="12">
        <v>1</v>
      </c>
      <c r="AB17" s="12">
        <v>0</v>
      </c>
      <c r="AC17" s="4" t="s">
        <v>1500</v>
      </c>
      <c r="AD17" s="1"/>
      <c r="AE17" s="1" t="s">
        <v>1512</v>
      </c>
      <c r="AF17" s="1" t="s">
        <v>1529</v>
      </c>
      <c r="AG17">
        <f>YEAR(Table1[[#This Row],[EventDate]])</f>
        <v>2012</v>
      </c>
    </row>
    <row r="18" spans="1:33" x14ac:dyDescent="0.25">
      <c r="A18" s="1" t="s">
        <v>30</v>
      </c>
      <c r="B18" s="1" t="s">
        <v>193</v>
      </c>
      <c r="C18" s="1" t="s">
        <v>211</v>
      </c>
      <c r="D18" s="1" t="s">
        <v>390</v>
      </c>
      <c r="E18" s="1" t="s">
        <v>564</v>
      </c>
      <c r="F18" s="1" t="s">
        <v>1663</v>
      </c>
      <c r="G18" s="1" t="s">
        <v>720</v>
      </c>
      <c r="H18" s="1" t="s">
        <v>736</v>
      </c>
      <c r="I18" s="1" t="s">
        <v>905</v>
      </c>
      <c r="J18" s="1"/>
      <c r="K18" s="1"/>
      <c r="L18" s="1" t="s">
        <v>1700</v>
      </c>
      <c r="M18" s="1" t="s">
        <v>1298</v>
      </c>
      <c r="N18" s="1" t="s">
        <v>1301</v>
      </c>
      <c r="O18" s="1" t="s">
        <v>1318</v>
      </c>
      <c r="P18" s="1" t="s">
        <v>1480</v>
      </c>
      <c r="Q18" s="1" t="s">
        <v>1488</v>
      </c>
      <c r="R18" s="1" t="s">
        <v>1490</v>
      </c>
      <c r="S18" s="1" t="s">
        <v>1491</v>
      </c>
      <c r="T18" s="1" t="s">
        <v>1492</v>
      </c>
      <c r="U18" s="1" t="s">
        <v>1493</v>
      </c>
      <c r="V18" s="1"/>
      <c r="W18" s="1" t="s">
        <v>1495</v>
      </c>
      <c r="X18" s="1"/>
      <c r="Y18" s="12">
        <v>1</v>
      </c>
      <c r="Z18" s="12">
        <v>0</v>
      </c>
      <c r="AA18" s="12">
        <v>0</v>
      </c>
      <c r="AB18" s="12">
        <v>0</v>
      </c>
      <c r="AC18" s="4" t="s">
        <v>1501</v>
      </c>
      <c r="AD18" s="1"/>
      <c r="AE18" s="1" t="s">
        <v>1512</v>
      </c>
      <c r="AF18" s="1" t="s">
        <v>1530</v>
      </c>
      <c r="AG18">
        <f>YEAR(Table1[[#This Row],[EventDate]])</f>
        <v>2012</v>
      </c>
    </row>
    <row r="19" spans="1:33" x14ac:dyDescent="0.25">
      <c r="A19" s="1" t="s">
        <v>31</v>
      </c>
      <c r="B19" s="1" t="s">
        <v>193</v>
      </c>
      <c r="C19" s="1" t="s">
        <v>212</v>
      </c>
      <c r="D19" s="1" t="s">
        <v>391</v>
      </c>
      <c r="E19" s="1" t="s">
        <v>565</v>
      </c>
      <c r="F19" s="1" t="s">
        <v>1664</v>
      </c>
      <c r="G19" s="1" t="s">
        <v>720</v>
      </c>
      <c r="H19" s="1" t="s">
        <v>737</v>
      </c>
      <c r="I19" s="1" t="s">
        <v>906</v>
      </c>
      <c r="J19" s="1" t="s">
        <v>1068</v>
      </c>
      <c r="K19" s="1" t="s">
        <v>1185</v>
      </c>
      <c r="L19" s="1" t="s">
        <v>1297</v>
      </c>
      <c r="M19" s="1" t="s">
        <v>1298</v>
      </c>
      <c r="N19" s="1" t="s">
        <v>1301</v>
      </c>
      <c r="O19" s="1" t="s">
        <v>1319</v>
      </c>
      <c r="P19" s="1" t="s">
        <v>1480</v>
      </c>
      <c r="Q19" s="1" t="s">
        <v>1488</v>
      </c>
      <c r="R19" s="1" t="s">
        <v>1490</v>
      </c>
      <c r="S19" s="1" t="s">
        <v>1491</v>
      </c>
      <c r="T19" s="1" t="s">
        <v>1492</v>
      </c>
      <c r="U19" s="1" t="s">
        <v>1493</v>
      </c>
      <c r="V19" s="1"/>
      <c r="W19" s="1" t="s">
        <v>1495</v>
      </c>
      <c r="X19" s="1"/>
      <c r="Y19" s="12">
        <v>0</v>
      </c>
      <c r="Z19" s="12">
        <v>0</v>
      </c>
      <c r="AA19" s="12">
        <v>0</v>
      </c>
      <c r="AB19" s="12">
        <v>2</v>
      </c>
      <c r="AC19" s="4" t="s">
        <v>1500</v>
      </c>
      <c r="AD19" s="1"/>
      <c r="AE19" s="1" t="s">
        <v>1512</v>
      </c>
      <c r="AF19" s="1" t="s">
        <v>1531</v>
      </c>
      <c r="AG19">
        <f>YEAR(Table1[[#This Row],[EventDate]])</f>
        <v>2012</v>
      </c>
    </row>
    <row r="20" spans="1:33" x14ac:dyDescent="0.25">
      <c r="A20" s="1" t="s">
        <v>32</v>
      </c>
      <c r="B20" s="1" t="s">
        <v>193</v>
      </c>
      <c r="C20" s="1" t="s">
        <v>213</v>
      </c>
      <c r="D20" s="1" t="s">
        <v>392</v>
      </c>
      <c r="E20" s="1" t="s">
        <v>566</v>
      </c>
      <c r="F20" s="1" t="s">
        <v>1651</v>
      </c>
      <c r="G20" s="1" t="s">
        <v>720</v>
      </c>
      <c r="H20" s="1" t="s">
        <v>738</v>
      </c>
      <c r="I20" s="1" t="s">
        <v>907</v>
      </c>
      <c r="J20" s="1"/>
      <c r="K20" s="1"/>
      <c r="L20" s="1" t="s">
        <v>1297</v>
      </c>
      <c r="M20" s="1" t="s">
        <v>1298</v>
      </c>
      <c r="N20" s="1" t="s">
        <v>1301</v>
      </c>
      <c r="O20" s="1" t="s">
        <v>1320</v>
      </c>
      <c r="P20" s="1" t="s">
        <v>1480</v>
      </c>
      <c r="Q20" s="1" t="s">
        <v>1488</v>
      </c>
      <c r="R20" s="1" t="s">
        <v>1490</v>
      </c>
      <c r="S20" s="1" t="s">
        <v>1491</v>
      </c>
      <c r="T20" s="1" t="s">
        <v>1492</v>
      </c>
      <c r="U20" s="1" t="s">
        <v>1493</v>
      </c>
      <c r="V20" s="1"/>
      <c r="W20" s="1" t="s">
        <v>1497</v>
      </c>
      <c r="X20" s="1"/>
      <c r="Y20" s="12">
        <v>0</v>
      </c>
      <c r="Z20" s="12">
        <v>0</v>
      </c>
      <c r="AA20" s="12">
        <v>0</v>
      </c>
      <c r="AB20" s="12">
        <v>3</v>
      </c>
      <c r="AC20" s="4" t="s">
        <v>1500</v>
      </c>
      <c r="AD20" s="1"/>
      <c r="AE20" s="1" t="s">
        <v>1512</v>
      </c>
      <c r="AF20" s="1" t="s">
        <v>1532</v>
      </c>
      <c r="AG20">
        <f>YEAR(Table1[[#This Row],[EventDate]])</f>
        <v>2012</v>
      </c>
    </row>
    <row r="21" spans="1:33" x14ac:dyDescent="0.25">
      <c r="A21" s="1" t="s">
        <v>33</v>
      </c>
      <c r="B21" s="1" t="s">
        <v>193</v>
      </c>
      <c r="C21" s="1" t="s">
        <v>214</v>
      </c>
      <c r="D21" s="1" t="s">
        <v>393</v>
      </c>
      <c r="E21" s="1" t="s">
        <v>567</v>
      </c>
      <c r="F21" s="1" t="s">
        <v>1651</v>
      </c>
      <c r="G21" s="1" t="s">
        <v>720</v>
      </c>
      <c r="H21" s="1" t="s">
        <v>739</v>
      </c>
      <c r="I21" s="1" t="s">
        <v>908</v>
      </c>
      <c r="J21" s="1" t="s">
        <v>1069</v>
      </c>
      <c r="K21" s="1" t="s">
        <v>1186</v>
      </c>
      <c r="L21" s="1" t="s">
        <v>1700</v>
      </c>
      <c r="M21" s="1" t="s">
        <v>1298</v>
      </c>
      <c r="N21" s="1" t="s">
        <v>1301</v>
      </c>
      <c r="O21" s="1" t="s">
        <v>1321</v>
      </c>
      <c r="P21" s="1" t="s">
        <v>1480</v>
      </c>
      <c r="Q21" s="1" t="s">
        <v>1488</v>
      </c>
      <c r="R21" s="1" t="s">
        <v>1490</v>
      </c>
      <c r="S21" s="1" t="s">
        <v>1491</v>
      </c>
      <c r="T21" s="1" t="s">
        <v>1492</v>
      </c>
      <c r="U21" s="1" t="s">
        <v>1493</v>
      </c>
      <c r="V21" s="1"/>
      <c r="W21" s="1" t="s">
        <v>1495</v>
      </c>
      <c r="X21" s="1"/>
      <c r="Y21" s="12">
        <v>3</v>
      </c>
      <c r="Z21" s="12">
        <v>0</v>
      </c>
      <c r="AA21" s="12">
        <v>0</v>
      </c>
      <c r="AB21" s="12">
        <v>0</v>
      </c>
      <c r="AC21" s="4" t="s">
        <v>1500</v>
      </c>
      <c r="AD21" s="1" t="s">
        <v>1503</v>
      </c>
      <c r="AE21" s="1" t="s">
        <v>1513</v>
      </c>
      <c r="AF21" s="1" t="s">
        <v>1520</v>
      </c>
      <c r="AG21">
        <f>YEAR(Table1[[#This Row],[EventDate]])</f>
        <v>2012</v>
      </c>
    </row>
    <row r="22" spans="1:33" x14ac:dyDescent="0.25">
      <c r="A22" s="1" t="s">
        <v>34</v>
      </c>
      <c r="B22" s="1" t="s">
        <v>193</v>
      </c>
      <c r="C22" s="1" t="s">
        <v>215</v>
      </c>
      <c r="D22" s="1" t="s">
        <v>394</v>
      </c>
      <c r="E22" s="1" t="s">
        <v>568</v>
      </c>
      <c r="F22" s="1" t="s">
        <v>1652</v>
      </c>
      <c r="G22" s="1" t="s">
        <v>720</v>
      </c>
      <c r="H22" s="1" t="s">
        <v>740</v>
      </c>
      <c r="I22" s="1" t="s">
        <v>909</v>
      </c>
      <c r="J22" s="1" t="s">
        <v>1070</v>
      </c>
      <c r="K22" s="1" t="s">
        <v>1187</v>
      </c>
      <c r="L22" s="1" t="s">
        <v>1700</v>
      </c>
      <c r="M22" s="1" t="s">
        <v>1298</v>
      </c>
      <c r="N22" s="1" t="s">
        <v>1301</v>
      </c>
      <c r="O22" s="1" t="s">
        <v>1322</v>
      </c>
      <c r="P22" s="1" t="s">
        <v>1482</v>
      </c>
      <c r="Q22" s="1" t="s">
        <v>1488</v>
      </c>
      <c r="R22" s="1" t="s">
        <v>1490</v>
      </c>
      <c r="S22" s="1" t="s">
        <v>1491</v>
      </c>
      <c r="T22" s="1" t="s">
        <v>1492</v>
      </c>
      <c r="U22" s="1" t="s">
        <v>1493</v>
      </c>
      <c r="V22" s="1"/>
      <c r="W22" s="1" t="s">
        <v>1496</v>
      </c>
      <c r="X22" s="1"/>
      <c r="Y22" s="12">
        <v>1</v>
      </c>
      <c r="Z22" s="12">
        <v>0</v>
      </c>
      <c r="AA22" s="12">
        <v>0</v>
      </c>
      <c r="AB22" s="12">
        <v>0</v>
      </c>
      <c r="AC22" s="4" t="s">
        <v>1500</v>
      </c>
      <c r="AD22" s="1"/>
      <c r="AE22" s="1" t="s">
        <v>1512</v>
      </c>
      <c r="AF22" s="1" t="s">
        <v>1533</v>
      </c>
      <c r="AG22">
        <f>YEAR(Table1[[#This Row],[EventDate]])</f>
        <v>2011</v>
      </c>
    </row>
    <row r="23" spans="1:33" x14ac:dyDescent="0.25">
      <c r="A23" s="1" t="s">
        <v>35</v>
      </c>
      <c r="B23" s="1" t="s">
        <v>193</v>
      </c>
      <c r="C23" s="1" t="s">
        <v>216</v>
      </c>
      <c r="D23" s="1" t="s">
        <v>394</v>
      </c>
      <c r="E23" s="1" t="s">
        <v>569</v>
      </c>
      <c r="F23" s="1" t="s">
        <v>1665</v>
      </c>
      <c r="G23" s="1" t="s">
        <v>720</v>
      </c>
      <c r="H23" s="1" t="s">
        <v>741</v>
      </c>
      <c r="I23" s="1" t="s">
        <v>910</v>
      </c>
      <c r="J23" s="1" t="s">
        <v>1071</v>
      </c>
      <c r="K23" s="1" t="s">
        <v>1188</v>
      </c>
      <c r="L23" s="1" t="s">
        <v>1297</v>
      </c>
      <c r="M23" s="1" t="s">
        <v>1298</v>
      </c>
      <c r="N23" s="1" t="s">
        <v>1301</v>
      </c>
      <c r="O23" s="1" t="s">
        <v>1323</v>
      </c>
      <c r="P23" s="1" t="s">
        <v>1480</v>
      </c>
      <c r="Q23" s="1" t="s">
        <v>1488</v>
      </c>
      <c r="R23" s="1" t="s">
        <v>1490</v>
      </c>
      <c r="S23" s="1" t="s">
        <v>1491</v>
      </c>
      <c r="T23" s="1" t="s">
        <v>1492</v>
      </c>
      <c r="U23" s="1" t="s">
        <v>1493</v>
      </c>
      <c r="V23" s="1"/>
      <c r="W23" s="1" t="s">
        <v>1495</v>
      </c>
      <c r="X23" s="1"/>
      <c r="Y23" s="12">
        <v>0</v>
      </c>
      <c r="Z23" s="12">
        <v>0</v>
      </c>
      <c r="AA23" s="12">
        <v>0</v>
      </c>
      <c r="AB23" s="12">
        <v>1</v>
      </c>
      <c r="AC23" s="4" t="s">
        <v>1500</v>
      </c>
      <c r="AD23" s="1" t="s">
        <v>1502</v>
      </c>
      <c r="AE23" s="1" t="s">
        <v>1513</v>
      </c>
      <c r="AF23" s="1" t="s">
        <v>1534</v>
      </c>
      <c r="AG23">
        <f>YEAR(Table1[[#This Row],[EventDate]])</f>
        <v>2011</v>
      </c>
    </row>
    <row r="24" spans="1:33" x14ac:dyDescent="0.25">
      <c r="A24" s="1" t="s">
        <v>36</v>
      </c>
      <c r="B24" s="1" t="s">
        <v>194</v>
      </c>
      <c r="C24" s="1" t="s">
        <v>217</v>
      </c>
      <c r="D24" s="1" t="s">
        <v>395</v>
      </c>
      <c r="E24" s="1" t="s">
        <v>570</v>
      </c>
      <c r="F24" s="1" t="s">
        <v>1651</v>
      </c>
      <c r="G24" s="1" t="s">
        <v>720</v>
      </c>
      <c r="H24" s="1" t="s">
        <v>742</v>
      </c>
      <c r="I24" s="1" t="s">
        <v>911</v>
      </c>
      <c r="J24" s="1"/>
      <c r="K24" s="1"/>
      <c r="L24" s="1" t="s">
        <v>194</v>
      </c>
      <c r="M24" s="1"/>
      <c r="N24" s="1" t="s">
        <v>1301</v>
      </c>
      <c r="O24" s="1" t="s">
        <v>1324</v>
      </c>
      <c r="P24" s="1" t="s">
        <v>1480</v>
      </c>
      <c r="Q24" s="1" t="s">
        <v>1489</v>
      </c>
      <c r="R24" s="1" t="s">
        <v>1490</v>
      </c>
      <c r="S24" s="1" t="s">
        <v>1491</v>
      </c>
      <c r="T24" s="1" t="s">
        <v>1492</v>
      </c>
      <c r="U24" s="1" t="s">
        <v>1493</v>
      </c>
      <c r="V24" s="1"/>
      <c r="W24" s="1" t="s">
        <v>1497</v>
      </c>
      <c r="X24" s="1"/>
      <c r="Y24" s="12">
        <v>0</v>
      </c>
      <c r="Z24" s="12">
        <v>0</v>
      </c>
      <c r="AA24" s="12">
        <v>0</v>
      </c>
      <c r="AB24" s="12">
        <v>2</v>
      </c>
      <c r="AC24" s="4"/>
      <c r="AD24" s="1"/>
      <c r="AE24" s="1" t="s">
        <v>1512</v>
      </c>
      <c r="AF24" s="1" t="s">
        <v>1535</v>
      </c>
      <c r="AG24">
        <f>YEAR(Table1[[#This Row],[EventDate]])</f>
        <v>2011</v>
      </c>
    </row>
    <row r="25" spans="1:33" x14ac:dyDescent="0.25">
      <c r="A25" s="1" t="s">
        <v>37</v>
      </c>
      <c r="B25" s="1" t="s">
        <v>193</v>
      </c>
      <c r="C25" s="1" t="s">
        <v>218</v>
      </c>
      <c r="D25" s="1" t="s">
        <v>396</v>
      </c>
      <c r="E25" s="1" t="s">
        <v>571</v>
      </c>
      <c r="F25" s="1" t="s">
        <v>1666</v>
      </c>
      <c r="G25" s="1" t="s">
        <v>720</v>
      </c>
      <c r="H25" s="1" t="s">
        <v>743</v>
      </c>
      <c r="I25" s="1" t="s">
        <v>912</v>
      </c>
      <c r="J25" s="1" t="s">
        <v>1072</v>
      </c>
      <c r="K25" s="1" t="s">
        <v>1189</v>
      </c>
      <c r="L25" s="1" t="s">
        <v>1700</v>
      </c>
      <c r="M25" s="1" t="s">
        <v>1298</v>
      </c>
      <c r="N25" s="1" t="s">
        <v>1301</v>
      </c>
      <c r="O25" s="1" t="s">
        <v>1325</v>
      </c>
      <c r="P25" s="1" t="s">
        <v>1480</v>
      </c>
      <c r="Q25" s="1" t="s">
        <v>1489</v>
      </c>
      <c r="R25" s="1" t="s">
        <v>1490</v>
      </c>
      <c r="S25" s="1" t="s">
        <v>1491</v>
      </c>
      <c r="T25" s="1" t="s">
        <v>1492</v>
      </c>
      <c r="U25" s="1" t="s">
        <v>1493</v>
      </c>
      <c r="V25" s="1"/>
      <c r="W25" s="1" t="s">
        <v>1495</v>
      </c>
      <c r="X25" s="1"/>
      <c r="Y25" s="12">
        <v>4</v>
      </c>
      <c r="Z25" s="12">
        <v>0</v>
      </c>
      <c r="AA25" s="12">
        <v>0</v>
      </c>
      <c r="AB25" s="12">
        <v>0</v>
      </c>
      <c r="AC25" s="4" t="s">
        <v>1501</v>
      </c>
      <c r="AD25" s="1" t="s">
        <v>1504</v>
      </c>
      <c r="AE25" s="1" t="s">
        <v>1513</v>
      </c>
      <c r="AF25" s="1" t="s">
        <v>1536</v>
      </c>
      <c r="AG25">
        <f>YEAR(Table1[[#This Row],[EventDate]])</f>
        <v>2011</v>
      </c>
    </row>
    <row r="26" spans="1:33" x14ac:dyDescent="0.25">
      <c r="A26" s="1" t="s">
        <v>38</v>
      </c>
      <c r="B26" s="1" t="s">
        <v>193</v>
      </c>
      <c r="C26" s="1" t="s">
        <v>219</v>
      </c>
      <c r="D26" s="1" t="s">
        <v>397</v>
      </c>
      <c r="E26" s="1" t="s">
        <v>572</v>
      </c>
      <c r="F26" s="1" t="s">
        <v>1651</v>
      </c>
      <c r="G26" s="1" t="s">
        <v>720</v>
      </c>
      <c r="H26" s="1" t="s">
        <v>744</v>
      </c>
      <c r="I26" s="1" t="s">
        <v>913</v>
      </c>
      <c r="J26" s="1" t="s">
        <v>1073</v>
      </c>
      <c r="K26" s="1" t="s">
        <v>1190</v>
      </c>
      <c r="L26" s="1" t="s">
        <v>1297</v>
      </c>
      <c r="M26" s="1" t="s">
        <v>1298</v>
      </c>
      <c r="N26" s="1" t="s">
        <v>1301</v>
      </c>
      <c r="O26" s="1" t="s">
        <v>1326</v>
      </c>
      <c r="P26" s="1" t="s">
        <v>1480</v>
      </c>
      <c r="Q26" s="1" t="s">
        <v>1489</v>
      </c>
      <c r="R26" s="1" t="s">
        <v>1490</v>
      </c>
      <c r="S26" s="1" t="s">
        <v>1491</v>
      </c>
      <c r="T26" s="1" t="s">
        <v>1492</v>
      </c>
      <c r="U26" s="1" t="s">
        <v>1493</v>
      </c>
      <c r="V26" s="1"/>
      <c r="W26" s="1" t="s">
        <v>1497</v>
      </c>
      <c r="X26" s="1"/>
      <c r="Y26" s="12">
        <v>0</v>
      </c>
      <c r="Z26" s="12">
        <v>0</v>
      </c>
      <c r="AA26" s="12">
        <v>0</v>
      </c>
      <c r="AB26" s="12">
        <v>1</v>
      </c>
      <c r="AC26" s="4" t="s">
        <v>1500</v>
      </c>
      <c r="AD26" s="1" t="s">
        <v>1503</v>
      </c>
      <c r="AE26" s="1" t="s">
        <v>1513</v>
      </c>
      <c r="AF26" s="1" t="s">
        <v>1537</v>
      </c>
      <c r="AG26">
        <f>YEAR(Table1[[#This Row],[EventDate]])</f>
        <v>2011</v>
      </c>
    </row>
    <row r="27" spans="1:33" x14ac:dyDescent="0.25">
      <c r="A27" s="1" t="s">
        <v>39</v>
      </c>
      <c r="B27" s="1" t="s">
        <v>193</v>
      </c>
      <c r="C27" s="1" t="s">
        <v>220</v>
      </c>
      <c r="D27" s="1" t="s">
        <v>398</v>
      </c>
      <c r="E27" s="1" t="s">
        <v>573</v>
      </c>
      <c r="F27" s="1" t="s">
        <v>1667</v>
      </c>
      <c r="G27" s="1" t="s">
        <v>720</v>
      </c>
      <c r="H27" s="1" t="s">
        <v>745</v>
      </c>
      <c r="I27" s="1" t="s">
        <v>914</v>
      </c>
      <c r="J27" s="1"/>
      <c r="K27" s="1"/>
      <c r="L27" s="1" t="s">
        <v>1297</v>
      </c>
      <c r="M27" s="1" t="s">
        <v>1298</v>
      </c>
      <c r="N27" s="1" t="s">
        <v>1301</v>
      </c>
      <c r="O27" s="1" t="s">
        <v>1327</v>
      </c>
      <c r="P27" s="1" t="s">
        <v>1480</v>
      </c>
      <c r="Q27" s="1" t="s">
        <v>1489</v>
      </c>
      <c r="R27" s="1" t="s">
        <v>1490</v>
      </c>
      <c r="S27" s="1" t="s">
        <v>1491</v>
      </c>
      <c r="T27" s="1" t="s">
        <v>1492</v>
      </c>
      <c r="U27" s="1" t="s">
        <v>1493</v>
      </c>
      <c r="V27" s="1"/>
      <c r="W27" s="1" t="s">
        <v>1495</v>
      </c>
      <c r="X27" s="1"/>
      <c r="Y27" s="12">
        <v>0</v>
      </c>
      <c r="Z27" s="12">
        <v>0</v>
      </c>
      <c r="AA27" s="12">
        <v>1</v>
      </c>
      <c r="AB27" s="12">
        <v>0</v>
      </c>
      <c r="AC27" s="4" t="s">
        <v>1501</v>
      </c>
      <c r="AD27" s="1" t="s">
        <v>1505</v>
      </c>
      <c r="AE27" s="1" t="s">
        <v>1513</v>
      </c>
      <c r="AF27" s="1" t="s">
        <v>1538</v>
      </c>
      <c r="AG27">
        <f>YEAR(Table1[[#This Row],[EventDate]])</f>
        <v>2011</v>
      </c>
    </row>
    <row r="28" spans="1:33" x14ac:dyDescent="0.25">
      <c r="A28" s="1" t="s">
        <v>40</v>
      </c>
      <c r="B28" s="1" t="s">
        <v>193</v>
      </c>
      <c r="C28" s="1" t="s">
        <v>221</v>
      </c>
      <c r="D28" s="1" t="s">
        <v>399</v>
      </c>
      <c r="E28" s="1" t="s">
        <v>574</v>
      </c>
      <c r="F28" s="1" t="s">
        <v>1651</v>
      </c>
      <c r="G28" s="1" t="s">
        <v>720</v>
      </c>
      <c r="H28" s="1" t="s">
        <v>746</v>
      </c>
      <c r="I28" s="1" t="s">
        <v>915</v>
      </c>
      <c r="J28" s="1"/>
      <c r="K28" s="1"/>
      <c r="L28" s="1" t="s">
        <v>1700</v>
      </c>
      <c r="M28" s="1" t="s">
        <v>1298</v>
      </c>
      <c r="N28" s="1" t="s">
        <v>1301</v>
      </c>
      <c r="O28" s="1" t="s">
        <v>1328</v>
      </c>
      <c r="P28" s="1" t="s">
        <v>1480</v>
      </c>
      <c r="Q28" s="1" t="s">
        <v>1488</v>
      </c>
      <c r="R28" s="1" t="s">
        <v>1490</v>
      </c>
      <c r="S28" s="1" t="s">
        <v>1491</v>
      </c>
      <c r="T28" s="1" t="s">
        <v>1492</v>
      </c>
      <c r="U28" s="1" t="s">
        <v>1493</v>
      </c>
      <c r="V28" s="1"/>
      <c r="W28" s="1" t="s">
        <v>1495</v>
      </c>
      <c r="X28" s="1"/>
      <c r="Y28" s="12">
        <v>2</v>
      </c>
      <c r="Z28" s="12">
        <v>0</v>
      </c>
      <c r="AA28" s="12">
        <v>0</v>
      </c>
      <c r="AB28" s="12">
        <v>0</v>
      </c>
      <c r="AC28" s="4" t="s">
        <v>1500</v>
      </c>
      <c r="AD28" s="1"/>
      <c r="AE28" s="1" t="s">
        <v>1512</v>
      </c>
      <c r="AF28" s="1" t="s">
        <v>1539</v>
      </c>
      <c r="AG28">
        <f>YEAR(Table1[[#This Row],[EventDate]])</f>
        <v>2011</v>
      </c>
    </row>
    <row r="29" spans="1:33" x14ac:dyDescent="0.25">
      <c r="A29" s="1" t="s">
        <v>41</v>
      </c>
      <c r="B29" s="1" t="s">
        <v>193</v>
      </c>
      <c r="C29" s="1" t="s">
        <v>222</v>
      </c>
      <c r="D29" s="1" t="s">
        <v>400</v>
      </c>
      <c r="E29" s="1" t="s">
        <v>575</v>
      </c>
      <c r="F29" s="1" t="s">
        <v>1664</v>
      </c>
      <c r="G29" s="1" t="s">
        <v>720</v>
      </c>
      <c r="H29" s="1" t="s">
        <v>747</v>
      </c>
      <c r="I29" s="1" t="s">
        <v>906</v>
      </c>
      <c r="J29" s="1"/>
      <c r="K29" s="1"/>
      <c r="L29" s="1" t="s">
        <v>1700</v>
      </c>
      <c r="M29" s="1" t="s">
        <v>1298</v>
      </c>
      <c r="N29" s="1" t="s">
        <v>1301</v>
      </c>
      <c r="O29" s="1" t="s">
        <v>1329</v>
      </c>
      <c r="P29" s="1" t="s">
        <v>1480</v>
      </c>
      <c r="Q29" s="1" t="s">
        <v>1488</v>
      </c>
      <c r="R29" s="1" t="s">
        <v>1490</v>
      </c>
      <c r="S29" s="1" t="s">
        <v>1491</v>
      </c>
      <c r="T29" s="1" t="s">
        <v>1492</v>
      </c>
      <c r="U29" s="1" t="s">
        <v>1493</v>
      </c>
      <c r="V29" s="1"/>
      <c r="W29" s="1" t="s">
        <v>1495</v>
      </c>
      <c r="X29" s="1"/>
      <c r="Y29" s="12">
        <v>1</v>
      </c>
      <c r="Z29" s="12">
        <v>2</v>
      </c>
      <c r="AA29" s="12">
        <v>0</v>
      </c>
      <c r="AB29" s="12">
        <v>0</v>
      </c>
      <c r="AC29" s="4" t="s">
        <v>1501</v>
      </c>
      <c r="AD29" s="1"/>
      <c r="AE29" s="1" t="s">
        <v>1514</v>
      </c>
      <c r="AF29" s="1" t="s">
        <v>1540</v>
      </c>
      <c r="AG29">
        <f>YEAR(Table1[[#This Row],[EventDate]])</f>
        <v>2011</v>
      </c>
    </row>
    <row r="30" spans="1:33" x14ac:dyDescent="0.25">
      <c r="A30" s="1" t="s">
        <v>42</v>
      </c>
      <c r="B30" s="1" t="s">
        <v>193</v>
      </c>
      <c r="C30" s="1" t="s">
        <v>223</v>
      </c>
      <c r="D30" s="1" t="s">
        <v>401</v>
      </c>
      <c r="E30" s="1" t="s">
        <v>576</v>
      </c>
      <c r="F30" s="1" t="s">
        <v>1668</v>
      </c>
      <c r="G30" s="1" t="s">
        <v>720</v>
      </c>
      <c r="H30" s="1" t="s">
        <v>748</v>
      </c>
      <c r="I30" s="1" t="s">
        <v>916</v>
      </c>
      <c r="J30" s="1" t="s">
        <v>1074</v>
      </c>
      <c r="K30" s="1" t="s">
        <v>1191</v>
      </c>
      <c r="L30" s="1" t="s">
        <v>1700</v>
      </c>
      <c r="M30" s="1" t="s">
        <v>1298</v>
      </c>
      <c r="N30" s="1" t="s">
        <v>1301</v>
      </c>
      <c r="O30" s="1" t="s">
        <v>1330</v>
      </c>
      <c r="P30" s="1" t="s">
        <v>1480</v>
      </c>
      <c r="Q30" s="1" t="s">
        <v>1488</v>
      </c>
      <c r="R30" s="1" t="s">
        <v>1490</v>
      </c>
      <c r="S30" s="1" t="s">
        <v>1491</v>
      </c>
      <c r="T30" s="1" t="s">
        <v>1492</v>
      </c>
      <c r="U30" s="1" t="s">
        <v>1493</v>
      </c>
      <c r="V30" s="1"/>
      <c r="W30" s="1" t="s">
        <v>1495</v>
      </c>
      <c r="X30" s="1"/>
      <c r="Y30" s="12">
        <v>1</v>
      </c>
      <c r="Z30" s="12">
        <v>0</v>
      </c>
      <c r="AA30" s="12">
        <v>0</v>
      </c>
      <c r="AB30" s="12">
        <v>0</v>
      </c>
      <c r="AC30" s="4" t="s">
        <v>1500</v>
      </c>
      <c r="AD30" s="1" t="s">
        <v>1503</v>
      </c>
      <c r="AE30" s="1" t="s">
        <v>1513</v>
      </c>
      <c r="AF30" s="1" t="s">
        <v>1541</v>
      </c>
      <c r="AG30">
        <f>YEAR(Table1[[#This Row],[EventDate]])</f>
        <v>2011</v>
      </c>
    </row>
    <row r="31" spans="1:33" x14ac:dyDescent="0.25">
      <c r="A31" s="1" t="s">
        <v>43</v>
      </c>
      <c r="B31" s="1" t="s">
        <v>193</v>
      </c>
      <c r="C31" s="1" t="s">
        <v>224</v>
      </c>
      <c r="D31" s="1" t="s">
        <v>402</v>
      </c>
      <c r="E31" s="1" t="s">
        <v>577</v>
      </c>
      <c r="F31" s="1" t="s">
        <v>1658</v>
      </c>
      <c r="G31" s="1" t="s">
        <v>720</v>
      </c>
      <c r="H31" s="1" t="s">
        <v>749</v>
      </c>
      <c r="I31" s="1" t="s">
        <v>917</v>
      </c>
      <c r="J31" s="1" t="s">
        <v>1075</v>
      </c>
      <c r="K31" s="1" t="s">
        <v>1192</v>
      </c>
      <c r="L31" s="1" t="s">
        <v>1297</v>
      </c>
      <c r="M31" s="1" t="s">
        <v>1298</v>
      </c>
      <c r="N31" s="1" t="s">
        <v>1301</v>
      </c>
      <c r="O31" s="1" t="s">
        <v>1331</v>
      </c>
      <c r="P31" s="1" t="s">
        <v>1479</v>
      </c>
      <c r="Q31" s="1" t="s">
        <v>1489</v>
      </c>
      <c r="R31" s="1" t="s">
        <v>1490</v>
      </c>
      <c r="S31" s="1" t="s">
        <v>1491</v>
      </c>
      <c r="T31" s="1" t="s">
        <v>1492</v>
      </c>
      <c r="U31" s="1" t="s">
        <v>1493</v>
      </c>
      <c r="V31" s="1"/>
      <c r="W31" s="1" t="s">
        <v>1497</v>
      </c>
      <c r="X31" s="1"/>
      <c r="Y31" s="12">
        <v>0</v>
      </c>
      <c r="Z31" s="12">
        <v>0</v>
      </c>
      <c r="AA31" s="12">
        <v>0</v>
      </c>
      <c r="AB31" s="12">
        <v>1</v>
      </c>
      <c r="AC31" s="4" t="s">
        <v>1500</v>
      </c>
      <c r="AD31" s="1" t="s">
        <v>1502</v>
      </c>
      <c r="AE31" s="1" t="s">
        <v>1513</v>
      </c>
      <c r="AF31" s="1" t="s">
        <v>1542</v>
      </c>
      <c r="AG31">
        <f>YEAR(Table1[[#This Row],[EventDate]])</f>
        <v>2011</v>
      </c>
    </row>
    <row r="32" spans="1:33" x14ac:dyDescent="0.25">
      <c r="A32" s="1" t="s">
        <v>44</v>
      </c>
      <c r="B32" s="1" t="s">
        <v>193</v>
      </c>
      <c r="C32" s="1" t="s">
        <v>225</v>
      </c>
      <c r="D32" s="1" t="s">
        <v>403</v>
      </c>
      <c r="E32" s="1" t="s">
        <v>578</v>
      </c>
      <c r="F32" s="1" t="s">
        <v>1669</v>
      </c>
      <c r="G32" s="1" t="s">
        <v>720</v>
      </c>
      <c r="H32" s="1" t="s">
        <v>750</v>
      </c>
      <c r="I32" s="1" t="s">
        <v>918</v>
      </c>
      <c r="J32" s="1" t="s">
        <v>1076</v>
      </c>
      <c r="K32" s="1" t="s">
        <v>1193</v>
      </c>
      <c r="L32" s="1" t="s">
        <v>1297</v>
      </c>
      <c r="M32" s="1" t="s">
        <v>1298</v>
      </c>
      <c r="N32" s="1" t="s">
        <v>1301</v>
      </c>
      <c r="O32" s="1" t="s">
        <v>1332</v>
      </c>
      <c r="P32" s="1" t="s">
        <v>1480</v>
      </c>
      <c r="Q32" s="1" t="s">
        <v>1489</v>
      </c>
      <c r="R32" s="1" t="s">
        <v>1490</v>
      </c>
      <c r="S32" s="1" t="s">
        <v>1491</v>
      </c>
      <c r="T32" s="1" t="s">
        <v>1492</v>
      </c>
      <c r="U32" s="1" t="s">
        <v>1493</v>
      </c>
      <c r="V32" s="1"/>
      <c r="W32" s="1" t="s">
        <v>1495</v>
      </c>
      <c r="X32" s="1"/>
      <c r="Y32" s="12">
        <v>0</v>
      </c>
      <c r="Z32" s="12">
        <v>0</v>
      </c>
      <c r="AA32" s="12">
        <v>0</v>
      </c>
      <c r="AB32" s="12">
        <v>1</v>
      </c>
      <c r="AC32" s="4" t="s">
        <v>1500</v>
      </c>
      <c r="AD32" s="1" t="s">
        <v>1502</v>
      </c>
      <c r="AE32" s="1" t="s">
        <v>1513</v>
      </c>
      <c r="AF32" s="1" t="s">
        <v>1537</v>
      </c>
      <c r="AG32">
        <f>YEAR(Table1[[#This Row],[EventDate]])</f>
        <v>2011</v>
      </c>
    </row>
    <row r="33" spans="1:33" x14ac:dyDescent="0.25">
      <c r="A33" s="1" t="s">
        <v>45</v>
      </c>
      <c r="B33" s="1" t="s">
        <v>193</v>
      </c>
      <c r="C33" s="1" t="s">
        <v>226</v>
      </c>
      <c r="D33" s="1" t="s">
        <v>404</v>
      </c>
      <c r="E33" s="1" t="s">
        <v>579</v>
      </c>
      <c r="F33" s="1" t="s">
        <v>1663</v>
      </c>
      <c r="G33" s="1" t="s">
        <v>720</v>
      </c>
      <c r="H33" s="1"/>
      <c r="I33" s="1"/>
      <c r="J33" s="1" t="s">
        <v>1077</v>
      </c>
      <c r="K33" s="1" t="s">
        <v>1194</v>
      </c>
      <c r="L33" s="1" t="s">
        <v>1700</v>
      </c>
      <c r="M33" s="1" t="s">
        <v>1298</v>
      </c>
      <c r="N33" s="1" t="s">
        <v>1301</v>
      </c>
      <c r="O33" s="1" t="s">
        <v>1333</v>
      </c>
      <c r="P33" s="1" t="s">
        <v>1480</v>
      </c>
      <c r="Q33" s="1" t="s">
        <v>1488</v>
      </c>
      <c r="R33" s="1" t="s">
        <v>1490</v>
      </c>
      <c r="S33" s="1" t="s">
        <v>1491</v>
      </c>
      <c r="T33" s="1" t="s">
        <v>1492</v>
      </c>
      <c r="U33" s="1" t="s">
        <v>1493</v>
      </c>
      <c r="V33" s="1"/>
      <c r="W33" s="1" t="s">
        <v>1495</v>
      </c>
      <c r="X33" s="1"/>
      <c r="Y33" s="12">
        <v>1</v>
      </c>
      <c r="Z33" s="12">
        <v>0</v>
      </c>
      <c r="AA33" s="12">
        <v>0</v>
      </c>
      <c r="AB33" s="12">
        <v>0</v>
      </c>
      <c r="AC33" s="4" t="s">
        <v>1501</v>
      </c>
      <c r="AD33" s="1"/>
      <c r="AE33" s="1" t="s">
        <v>1512</v>
      </c>
      <c r="AF33" s="1" t="s">
        <v>1543</v>
      </c>
      <c r="AG33">
        <f>YEAR(Table1[[#This Row],[EventDate]])</f>
        <v>2011</v>
      </c>
    </row>
    <row r="34" spans="1:33" x14ac:dyDescent="0.25">
      <c r="A34" s="1" t="s">
        <v>46</v>
      </c>
      <c r="B34" s="1" t="s">
        <v>193</v>
      </c>
      <c r="C34" s="1" t="s">
        <v>227</v>
      </c>
      <c r="D34" s="1" t="s">
        <v>405</v>
      </c>
      <c r="E34" s="1" t="s">
        <v>580</v>
      </c>
      <c r="F34" s="1" t="s">
        <v>1670</v>
      </c>
      <c r="G34" s="1" t="s">
        <v>720</v>
      </c>
      <c r="H34" s="1" t="s">
        <v>751</v>
      </c>
      <c r="I34" s="1" t="s">
        <v>919</v>
      </c>
      <c r="J34" s="1" t="s">
        <v>1078</v>
      </c>
      <c r="K34" s="1" t="s">
        <v>1195</v>
      </c>
      <c r="L34" s="1" t="s">
        <v>1297</v>
      </c>
      <c r="M34" s="1" t="s">
        <v>1298</v>
      </c>
      <c r="N34" s="1" t="s">
        <v>1301</v>
      </c>
      <c r="O34" s="1" t="s">
        <v>1334</v>
      </c>
      <c r="P34" s="1" t="s">
        <v>1480</v>
      </c>
      <c r="Q34" s="1" t="s">
        <v>1488</v>
      </c>
      <c r="R34" s="1" t="s">
        <v>1490</v>
      </c>
      <c r="S34" s="1" t="s">
        <v>1491</v>
      </c>
      <c r="T34" s="1" t="s">
        <v>1492</v>
      </c>
      <c r="U34" s="1" t="s">
        <v>1493</v>
      </c>
      <c r="V34" s="1"/>
      <c r="W34" s="1" t="s">
        <v>1495</v>
      </c>
      <c r="X34" s="1"/>
      <c r="Y34" s="12">
        <v>0</v>
      </c>
      <c r="Z34" s="12">
        <v>0</v>
      </c>
      <c r="AA34" s="12">
        <v>0</v>
      </c>
      <c r="AB34" s="12">
        <v>2</v>
      </c>
      <c r="AC34" s="4" t="s">
        <v>1500</v>
      </c>
      <c r="AD34" s="1"/>
      <c r="AE34" s="1" t="s">
        <v>1514</v>
      </c>
      <c r="AF34" s="1" t="s">
        <v>1544</v>
      </c>
      <c r="AG34">
        <f>YEAR(Table1[[#This Row],[EventDate]])</f>
        <v>2011</v>
      </c>
    </row>
    <row r="35" spans="1:33" x14ac:dyDescent="0.25">
      <c r="A35" s="1" t="s">
        <v>47</v>
      </c>
      <c r="B35" s="1" t="s">
        <v>193</v>
      </c>
      <c r="C35" s="1" t="s">
        <v>228</v>
      </c>
      <c r="D35" s="1" t="s">
        <v>406</v>
      </c>
      <c r="E35" s="1" t="s">
        <v>581</v>
      </c>
      <c r="F35" s="1" t="s">
        <v>1652</v>
      </c>
      <c r="G35" s="1" t="s">
        <v>720</v>
      </c>
      <c r="H35" s="1" t="s">
        <v>752</v>
      </c>
      <c r="I35" s="1" t="s">
        <v>920</v>
      </c>
      <c r="J35" s="1"/>
      <c r="K35" s="1"/>
      <c r="L35" s="1" t="s">
        <v>1700</v>
      </c>
      <c r="M35" s="1" t="s">
        <v>1298</v>
      </c>
      <c r="N35" s="1" t="s">
        <v>1301</v>
      </c>
      <c r="O35" s="1" t="s">
        <v>1335</v>
      </c>
      <c r="P35" s="1" t="s">
        <v>1479</v>
      </c>
      <c r="Q35" s="1" t="s">
        <v>1489</v>
      </c>
      <c r="R35" s="1" t="s">
        <v>1490</v>
      </c>
      <c r="S35" s="1" t="s">
        <v>1491</v>
      </c>
      <c r="T35" s="1" t="s">
        <v>1492</v>
      </c>
      <c r="U35" s="1" t="s">
        <v>1493</v>
      </c>
      <c r="V35" s="1"/>
      <c r="W35" s="1" t="s">
        <v>1498</v>
      </c>
      <c r="X35" s="1"/>
      <c r="Y35" s="12">
        <v>2</v>
      </c>
      <c r="Z35" s="12">
        <v>0</v>
      </c>
      <c r="AA35" s="12">
        <v>0</v>
      </c>
      <c r="AB35" s="12">
        <v>0</v>
      </c>
      <c r="AC35" s="4" t="s">
        <v>1500</v>
      </c>
      <c r="AD35" s="1" t="s">
        <v>1506</v>
      </c>
      <c r="AE35" s="1" t="s">
        <v>1513</v>
      </c>
      <c r="AF35" s="1" t="s">
        <v>1545</v>
      </c>
      <c r="AG35">
        <f>YEAR(Table1[[#This Row],[EventDate]])</f>
        <v>2011</v>
      </c>
    </row>
    <row r="36" spans="1:33" x14ac:dyDescent="0.25">
      <c r="A36" s="1" t="s">
        <v>48</v>
      </c>
      <c r="B36" s="1" t="s">
        <v>193</v>
      </c>
      <c r="C36" s="1" t="s">
        <v>229</v>
      </c>
      <c r="D36" s="1" t="s">
        <v>407</v>
      </c>
      <c r="E36" s="1" t="s">
        <v>582</v>
      </c>
      <c r="F36" s="1" t="s">
        <v>1651</v>
      </c>
      <c r="G36" s="1" t="s">
        <v>720</v>
      </c>
      <c r="H36" s="1" t="s">
        <v>753</v>
      </c>
      <c r="I36" s="1" t="s">
        <v>921</v>
      </c>
      <c r="J36" s="1"/>
      <c r="K36" s="1"/>
      <c r="L36" s="1" t="s">
        <v>1700</v>
      </c>
      <c r="M36" s="1" t="s">
        <v>1298</v>
      </c>
      <c r="N36" s="1" t="s">
        <v>1301</v>
      </c>
      <c r="O36" s="1" t="s">
        <v>1336</v>
      </c>
      <c r="P36" s="1" t="s">
        <v>1480</v>
      </c>
      <c r="Q36" s="1" t="s">
        <v>1488</v>
      </c>
      <c r="R36" s="1" t="s">
        <v>1490</v>
      </c>
      <c r="S36" s="1" t="s">
        <v>1491</v>
      </c>
      <c r="T36" s="1" t="s">
        <v>1492</v>
      </c>
      <c r="U36" s="1" t="s">
        <v>1493</v>
      </c>
      <c r="V36" s="1"/>
      <c r="W36" s="1" t="s">
        <v>1495</v>
      </c>
      <c r="X36" s="1"/>
      <c r="Y36" s="12">
        <v>2</v>
      </c>
      <c r="Z36" s="12">
        <v>0</v>
      </c>
      <c r="AA36" s="12">
        <v>1</v>
      </c>
      <c r="AB36" s="12">
        <v>0</v>
      </c>
      <c r="AC36" s="4" t="s">
        <v>1500</v>
      </c>
      <c r="AD36" s="1"/>
      <c r="AE36" s="1" t="s">
        <v>1512</v>
      </c>
      <c r="AF36" s="1" t="s">
        <v>1546</v>
      </c>
      <c r="AG36">
        <f>YEAR(Table1[[#This Row],[EventDate]])</f>
        <v>2011</v>
      </c>
    </row>
    <row r="37" spans="1:33" x14ac:dyDescent="0.25">
      <c r="A37" s="1" t="s">
        <v>49</v>
      </c>
      <c r="B37" s="1" t="s">
        <v>193</v>
      </c>
      <c r="C37" s="1" t="s">
        <v>230</v>
      </c>
      <c r="D37" s="1" t="s">
        <v>408</v>
      </c>
      <c r="E37" s="1" t="s">
        <v>583</v>
      </c>
      <c r="F37" s="1" t="s">
        <v>1671</v>
      </c>
      <c r="G37" s="1" t="s">
        <v>720</v>
      </c>
      <c r="H37" s="1" t="s">
        <v>754</v>
      </c>
      <c r="I37" s="1" t="s">
        <v>922</v>
      </c>
      <c r="J37" s="1" t="s">
        <v>1079</v>
      </c>
      <c r="K37" s="1" t="s">
        <v>1196</v>
      </c>
      <c r="L37" s="1" t="s">
        <v>1297</v>
      </c>
      <c r="M37" s="1" t="s">
        <v>1298</v>
      </c>
      <c r="N37" s="1" t="s">
        <v>1301</v>
      </c>
      <c r="O37" s="1" t="s">
        <v>1337</v>
      </c>
      <c r="P37" s="1" t="s">
        <v>1479</v>
      </c>
      <c r="Q37" s="1" t="s">
        <v>1489</v>
      </c>
      <c r="R37" s="1" t="s">
        <v>1490</v>
      </c>
      <c r="S37" s="1" t="s">
        <v>1491</v>
      </c>
      <c r="T37" s="1" t="s">
        <v>1492</v>
      </c>
      <c r="U37" s="1" t="s">
        <v>1493</v>
      </c>
      <c r="V37" s="1"/>
      <c r="W37" s="1" t="s">
        <v>1497</v>
      </c>
      <c r="X37" s="1"/>
      <c r="Y37" s="12">
        <v>0</v>
      </c>
      <c r="Z37" s="12">
        <v>0</v>
      </c>
      <c r="AA37" s="12">
        <v>0</v>
      </c>
      <c r="AB37" s="12">
        <v>1</v>
      </c>
      <c r="AC37" s="4" t="s">
        <v>1500</v>
      </c>
      <c r="AD37" s="1" t="s">
        <v>1502</v>
      </c>
      <c r="AE37" s="1" t="s">
        <v>1513</v>
      </c>
      <c r="AF37" s="1" t="s">
        <v>1547</v>
      </c>
      <c r="AG37">
        <f>YEAR(Table1[[#This Row],[EventDate]])</f>
        <v>2011</v>
      </c>
    </row>
    <row r="38" spans="1:33" x14ac:dyDescent="0.25">
      <c r="A38" s="1" t="s">
        <v>50</v>
      </c>
      <c r="B38" s="1" t="s">
        <v>193</v>
      </c>
      <c r="C38" s="1" t="s">
        <v>231</v>
      </c>
      <c r="D38" s="1" t="s">
        <v>409</v>
      </c>
      <c r="E38" s="1" t="s">
        <v>584</v>
      </c>
      <c r="F38" s="1" t="s">
        <v>1663</v>
      </c>
      <c r="G38" s="1" t="s">
        <v>720</v>
      </c>
      <c r="H38" s="1" t="s">
        <v>755</v>
      </c>
      <c r="I38" s="1" t="s">
        <v>923</v>
      </c>
      <c r="J38" s="1" t="s">
        <v>1080</v>
      </c>
      <c r="K38" s="1" t="s">
        <v>1197</v>
      </c>
      <c r="L38" s="1" t="s">
        <v>1700</v>
      </c>
      <c r="M38" s="1" t="s">
        <v>1300</v>
      </c>
      <c r="N38" s="1" t="s">
        <v>1301</v>
      </c>
      <c r="O38" s="1" t="s">
        <v>1338</v>
      </c>
      <c r="P38" s="1" t="s">
        <v>1480</v>
      </c>
      <c r="Q38" s="1" t="s">
        <v>1488</v>
      </c>
      <c r="R38" s="1" t="s">
        <v>1490</v>
      </c>
      <c r="S38" s="1" t="s">
        <v>1491</v>
      </c>
      <c r="T38" s="1" t="s">
        <v>1492</v>
      </c>
      <c r="U38" s="1" t="s">
        <v>1493</v>
      </c>
      <c r="V38" s="1"/>
      <c r="W38" s="1" t="s">
        <v>1495</v>
      </c>
      <c r="X38" s="1"/>
      <c r="Y38" s="12">
        <v>2</v>
      </c>
      <c r="Z38" s="12">
        <v>0</v>
      </c>
      <c r="AA38" s="12">
        <v>0</v>
      </c>
      <c r="AB38" s="12">
        <v>0</v>
      </c>
      <c r="AC38" s="4" t="s">
        <v>1501</v>
      </c>
      <c r="AD38" s="1"/>
      <c r="AE38" s="1" t="s">
        <v>1512</v>
      </c>
      <c r="AF38" s="1" t="s">
        <v>1548</v>
      </c>
      <c r="AG38">
        <f>YEAR(Table1[[#This Row],[EventDate]])</f>
        <v>2011</v>
      </c>
    </row>
    <row r="39" spans="1:33" x14ac:dyDescent="0.25">
      <c r="A39" s="1" t="s">
        <v>51</v>
      </c>
      <c r="B39" s="1" t="s">
        <v>193</v>
      </c>
      <c r="C39" s="1" t="s">
        <v>232</v>
      </c>
      <c r="D39" s="1" t="s">
        <v>410</v>
      </c>
      <c r="E39" s="1" t="s">
        <v>585</v>
      </c>
      <c r="F39" s="1" t="s">
        <v>1654</v>
      </c>
      <c r="G39" s="1" t="s">
        <v>720</v>
      </c>
      <c r="H39" s="1" t="s">
        <v>756</v>
      </c>
      <c r="I39" s="1" t="s">
        <v>924</v>
      </c>
      <c r="J39" s="1" t="s">
        <v>1081</v>
      </c>
      <c r="K39" s="1" t="s">
        <v>1198</v>
      </c>
      <c r="L39" s="1" t="s">
        <v>1700</v>
      </c>
      <c r="M39" s="1" t="s">
        <v>1298</v>
      </c>
      <c r="N39" s="1" t="s">
        <v>1301</v>
      </c>
      <c r="O39" s="1" t="s">
        <v>1339</v>
      </c>
      <c r="P39" s="1" t="s">
        <v>1483</v>
      </c>
      <c r="Q39" s="1" t="s">
        <v>1488</v>
      </c>
      <c r="R39" s="1" t="s">
        <v>1490</v>
      </c>
      <c r="S39" s="1" t="s">
        <v>1491</v>
      </c>
      <c r="T39" s="1" t="s">
        <v>1492</v>
      </c>
      <c r="U39" s="1" t="s">
        <v>1493</v>
      </c>
      <c r="V39" s="1"/>
      <c r="W39" s="1" t="s">
        <v>1495</v>
      </c>
      <c r="X39" s="1"/>
      <c r="Y39" s="12">
        <v>1</v>
      </c>
      <c r="Z39" s="12">
        <v>0</v>
      </c>
      <c r="AA39" s="12">
        <v>0</v>
      </c>
      <c r="AB39" s="12">
        <v>0</v>
      </c>
      <c r="AC39" s="4" t="s">
        <v>1500</v>
      </c>
      <c r="AD39" s="1" t="s">
        <v>1507</v>
      </c>
      <c r="AE39" s="1" t="s">
        <v>1513</v>
      </c>
      <c r="AF39" s="1" t="s">
        <v>1549</v>
      </c>
      <c r="AG39">
        <f>YEAR(Table1[[#This Row],[EventDate]])</f>
        <v>2011</v>
      </c>
    </row>
    <row r="40" spans="1:33" x14ac:dyDescent="0.25">
      <c r="A40" s="1" t="s">
        <v>52</v>
      </c>
      <c r="B40" s="1" t="s">
        <v>193</v>
      </c>
      <c r="C40" s="1" t="s">
        <v>233</v>
      </c>
      <c r="D40" s="1" t="s">
        <v>411</v>
      </c>
      <c r="E40" s="1" t="s">
        <v>586</v>
      </c>
      <c r="F40" s="1" t="s">
        <v>1652</v>
      </c>
      <c r="G40" s="1" t="s">
        <v>720</v>
      </c>
      <c r="H40" s="1" t="s">
        <v>757</v>
      </c>
      <c r="I40" s="1" t="s">
        <v>925</v>
      </c>
      <c r="J40" s="1" t="s">
        <v>1082</v>
      </c>
      <c r="K40" s="1" t="s">
        <v>1199</v>
      </c>
      <c r="L40" s="1" t="s">
        <v>1297</v>
      </c>
      <c r="M40" s="1" t="s">
        <v>1298</v>
      </c>
      <c r="N40" s="1" t="s">
        <v>1301</v>
      </c>
      <c r="O40" s="1" t="s">
        <v>1340</v>
      </c>
      <c r="P40" s="1" t="s">
        <v>1479</v>
      </c>
      <c r="Q40" s="1" t="s">
        <v>1488</v>
      </c>
      <c r="R40" s="1" t="s">
        <v>1490</v>
      </c>
      <c r="S40" s="1" t="s">
        <v>1491</v>
      </c>
      <c r="T40" s="1" t="s">
        <v>1492</v>
      </c>
      <c r="U40" s="1" t="s">
        <v>1493</v>
      </c>
      <c r="V40" s="1"/>
      <c r="W40" s="1" t="s">
        <v>1495</v>
      </c>
      <c r="X40" s="1"/>
      <c r="Y40" s="12">
        <v>0</v>
      </c>
      <c r="Z40" s="12">
        <v>0</v>
      </c>
      <c r="AA40" s="12">
        <v>0</v>
      </c>
      <c r="AB40" s="12">
        <v>3</v>
      </c>
      <c r="AC40" s="4" t="s">
        <v>1500</v>
      </c>
      <c r="AD40" s="1" t="s">
        <v>1502</v>
      </c>
      <c r="AE40" s="1" t="s">
        <v>1513</v>
      </c>
      <c r="AF40" s="1" t="s">
        <v>1550</v>
      </c>
      <c r="AG40">
        <f>YEAR(Table1[[#This Row],[EventDate]])</f>
        <v>2011</v>
      </c>
    </row>
    <row r="41" spans="1:33" x14ac:dyDescent="0.25">
      <c r="A41" s="1" t="s">
        <v>53</v>
      </c>
      <c r="B41" s="1" t="s">
        <v>194</v>
      </c>
      <c r="C41" s="1" t="s">
        <v>234</v>
      </c>
      <c r="D41" s="1" t="s">
        <v>412</v>
      </c>
      <c r="E41" s="1" t="s">
        <v>587</v>
      </c>
      <c r="F41" s="1" t="s">
        <v>1651</v>
      </c>
      <c r="G41" s="1" t="s">
        <v>720</v>
      </c>
      <c r="H41" s="1"/>
      <c r="I41" s="1"/>
      <c r="J41" s="1" t="s">
        <v>1083</v>
      </c>
      <c r="K41" s="1" t="s">
        <v>587</v>
      </c>
      <c r="L41" s="1" t="s">
        <v>194</v>
      </c>
      <c r="M41" s="1"/>
      <c r="N41" s="1" t="s">
        <v>1301</v>
      </c>
      <c r="O41" s="1" t="s">
        <v>1341</v>
      </c>
      <c r="P41" s="1" t="s">
        <v>1480</v>
      </c>
      <c r="Q41" s="1" t="s">
        <v>1488</v>
      </c>
      <c r="R41" s="1" t="s">
        <v>1490</v>
      </c>
      <c r="S41" s="1" t="s">
        <v>1491</v>
      </c>
      <c r="T41" s="1" t="s">
        <v>1492</v>
      </c>
      <c r="U41" s="1" t="s">
        <v>1493</v>
      </c>
      <c r="V41" s="1"/>
      <c r="W41" s="1" t="s">
        <v>1499</v>
      </c>
      <c r="X41" s="1"/>
      <c r="Y41" s="12">
        <v>0</v>
      </c>
      <c r="Z41" s="12">
        <v>0</v>
      </c>
      <c r="AA41" s="12">
        <v>0</v>
      </c>
      <c r="AB41" s="12">
        <v>1</v>
      </c>
      <c r="AC41" s="4" t="s">
        <v>1500</v>
      </c>
      <c r="AD41" s="1" t="s">
        <v>1504</v>
      </c>
      <c r="AE41" s="1" t="s">
        <v>1513</v>
      </c>
      <c r="AF41" s="1" t="s">
        <v>1551</v>
      </c>
      <c r="AG41">
        <f>YEAR(Table1[[#This Row],[EventDate]])</f>
        <v>2011</v>
      </c>
    </row>
    <row r="42" spans="1:33" x14ac:dyDescent="0.25">
      <c r="A42" s="1" t="s">
        <v>54</v>
      </c>
      <c r="B42" s="1" t="s">
        <v>193</v>
      </c>
      <c r="C42" s="1" t="s">
        <v>235</v>
      </c>
      <c r="D42" s="1" t="s">
        <v>413</v>
      </c>
      <c r="E42" s="1" t="s">
        <v>588</v>
      </c>
      <c r="F42" s="1" t="s">
        <v>1652</v>
      </c>
      <c r="G42" s="1" t="s">
        <v>720</v>
      </c>
      <c r="H42" s="1" t="s">
        <v>758</v>
      </c>
      <c r="I42" s="1" t="s">
        <v>926</v>
      </c>
      <c r="J42" s="1" t="s">
        <v>1084</v>
      </c>
      <c r="K42" s="1" t="s">
        <v>1200</v>
      </c>
      <c r="L42" s="1" t="s">
        <v>1297</v>
      </c>
      <c r="M42" s="1" t="s">
        <v>1298</v>
      </c>
      <c r="N42" s="1" t="s">
        <v>1301</v>
      </c>
      <c r="O42" s="1" t="s">
        <v>1342</v>
      </c>
      <c r="P42" s="1" t="s">
        <v>1479</v>
      </c>
      <c r="Q42" s="1" t="s">
        <v>1488</v>
      </c>
      <c r="R42" s="1" t="s">
        <v>1490</v>
      </c>
      <c r="S42" s="1" t="s">
        <v>1491</v>
      </c>
      <c r="T42" s="1" t="s">
        <v>1492</v>
      </c>
      <c r="U42" s="1" t="s">
        <v>1493</v>
      </c>
      <c r="V42" s="1" t="s">
        <v>1494</v>
      </c>
      <c r="W42" s="1" t="s">
        <v>1495</v>
      </c>
      <c r="X42" s="1"/>
      <c r="Y42" s="12">
        <v>0</v>
      </c>
      <c r="Z42" s="12">
        <v>0</v>
      </c>
      <c r="AA42" s="12">
        <v>0</v>
      </c>
      <c r="AB42" s="12">
        <v>3</v>
      </c>
      <c r="AC42" s="4" t="s">
        <v>1500</v>
      </c>
      <c r="AD42" s="1"/>
      <c r="AE42" s="1" t="s">
        <v>1514</v>
      </c>
      <c r="AF42" s="1" t="s">
        <v>1544</v>
      </c>
      <c r="AG42">
        <f>YEAR(Table1[[#This Row],[EventDate]])</f>
        <v>2011</v>
      </c>
    </row>
    <row r="43" spans="1:33" x14ac:dyDescent="0.25">
      <c r="A43" s="1" t="s">
        <v>55</v>
      </c>
      <c r="B43" s="1" t="s">
        <v>193</v>
      </c>
      <c r="C43" s="1" t="s">
        <v>236</v>
      </c>
      <c r="D43" s="1" t="s">
        <v>414</v>
      </c>
      <c r="E43" s="1" t="s">
        <v>589</v>
      </c>
      <c r="F43" s="1" t="s">
        <v>1658</v>
      </c>
      <c r="G43" s="1" t="s">
        <v>720</v>
      </c>
      <c r="H43" s="1" t="s">
        <v>759</v>
      </c>
      <c r="I43" s="1" t="s">
        <v>927</v>
      </c>
      <c r="J43" s="1" t="s">
        <v>1085</v>
      </c>
      <c r="K43" s="1" t="s">
        <v>1181</v>
      </c>
      <c r="L43" s="1" t="s">
        <v>1297</v>
      </c>
      <c r="M43" s="1" t="s">
        <v>1298</v>
      </c>
      <c r="N43" s="1" t="s">
        <v>1301</v>
      </c>
      <c r="O43" s="1" t="s">
        <v>1343</v>
      </c>
      <c r="P43" s="1" t="s">
        <v>1480</v>
      </c>
      <c r="Q43" s="1" t="s">
        <v>1488</v>
      </c>
      <c r="R43" s="1" t="s">
        <v>1490</v>
      </c>
      <c r="S43" s="1" t="s">
        <v>1491</v>
      </c>
      <c r="T43" s="1" t="s">
        <v>1492</v>
      </c>
      <c r="U43" s="1" t="s">
        <v>1493</v>
      </c>
      <c r="V43" s="1"/>
      <c r="W43" s="1" t="s">
        <v>1495</v>
      </c>
      <c r="X43" s="1"/>
      <c r="Y43" s="12">
        <v>0</v>
      </c>
      <c r="Z43" s="12">
        <v>0</v>
      </c>
      <c r="AA43" s="12">
        <v>1</v>
      </c>
      <c r="AB43" s="12">
        <v>0</v>
      </c>
      <c r="AC43" s="4" t="s">
        <v>1500</v>
      </c>
      <c r="AD43" s="1" t="s">
        <v>1503</v>
      </c>
      <c r="AE43" s="1" t="s">
        <v>1513</v>
      </c>
      <c r="AF43" s="1" t="s">
        <v>1552</v>
      </c>
      <c r="AG43">
        <f>YEAR(Table1[[#This Row],[EventDate]])</f>
        <v>2011</v>
      </c>
    </row>
    <row r="44" spans="1:33" x14ac:dyDescent="0.25">
      <c r="A44" s="1" t="s">
        <v>56</v>
      </c>
      <c r="B44" s="1" t="s">
        <v>193</v>
      </c>
      <c r="C44" s="1" t="s">
        <v>237</v>
      </c>
      <c r="D44" s="1" t="s">
        <v>415</v>
      </c>
      <c r="E44" s="1" t="s">
        <v>590</v>
      </c>
      <c r="F44" s="1" t="s">
        <v>1651</v>
      </c>
      <c r="G44" s="1" t="s">
        <v>720</v>
      </c>
      <c r="H44" s="1" t="s">
        <v>760</v>
      </c>
      <c r="I44" s="1" t="s">
        <v>928</v>
      </c>
      <c r="J44" s="1"/>
      <c r="K44" s="1"/>
      <c r="L44" s="1" t="s">
        <v>1297</v>
      </c>
      <c r="M44" s="1" t="s">
        <v>1298</v>
      </c>
      <c r="N44" s="1" t="s">
        <v>1301</v>
      </c>
      <c r="O44" s="1" t="s">
        <v>1344</v>
      </c>
      <c r="P44" s="1" t="s">
        <v>1480</v>
      </c>
      <c r="Q44" s="1" t="s">
        <v>1488</v>
      </c>
      <c r="R44" s="1" t="s">
        <v>1490</v>
      </c>
      <c r="S44" s="1" t="s">
        <v>1491</v>
      </c>
      <c r="T44" s="1" t="s">
        <v>1492</v>
      </c>
      <c r="U44" s="1" t="s">
        <v>1493</v>
      </c>
      <c r="V44" s="1"/>
      <c r="W44" s="1" t="s">
        <v>1495</v>
      </c>
      <c r="X44" s="1"/>
      <c r="Y44" s="12">
        <v>0</v>
      </c>
      <c r="Z44" s="12">
        <v>0</v>
      </c>
      <c r="AA44" s="12">
        <v>0</v>
      </c>
      <c r="AB44" s="12">
        <v>1</v>
      </c>
      <c r="AC44" s="4" t="s">
        <v>1500</v>
      </c>
      <c r="AD44" s="1"/>
      <c r="AE44" s="1" t="s">
        <v>1513</v>
      </c>
      <c r="AF44" s="1" t="s">
        <v>1553</v>
      </c>
      <c r="AG44">
        <f>YEAR(Table1[[#This Row],[EventDate]])</f>
        <v>2011</v>
      </c>
    </row>
    <row r="45" spans="1:33" x14ac:dyDescent="0.25">
      <c r="A45" s="1" t="s">
        <v>57</v>
      </c>
      <c r="B45" s="1" t="s">
        <v>193</v>
      </c>
      <c r="C45" s="1" t="s">
        <v>238</v>
      </c>
      <c r="D45" s="1" t="s">
        <v>416</v>
      </c>
      <c r="E45" s="1" t="s">
        <v>591</v>
      </c>
      <c r="F45" s="1" t="s">
        <v>1672</v>
      </c>
      <c r="G45" s="1" t="s">
        <v>720</v>
      </c>
      <c r="H45" s="1" t="s">
        <v>761</v>
      </c>
      <c r="I45" s="1" t="s">
        <v>929</v>
      </c>
      <c r="J45" s="1" t="s">
        <v>1086</v>
      </c>
      <c r="K45" s="1" t="s">
        <v>1201</v>
      </c>
      <c r="L45" s="1" t="s">
        <v>1297</v>
      </c>
      <c r="M45" s="1" t="s">
        <v>1298</v>
      </c>
      <c r="N45" s="1" t="s">
        <v>1301</v>
      </c>
      <c r="O45" s="1" t="s">
        <v>1345</v>
      </c>
      <c r="P45" s="1" t="s">
        <v>1480</v>
      </c>
      <c r="Q45" s="1" t="s">
        <v>1488</v>
      </c>
      <c r="R45" s="1" t="s">
        <v>1490</v>
      </c>
      <c r="S45" s="1" t="s">
        <v>1491</v>
      </c>
      <c r="T45" s="1" t="s">
        <v>1492</v>
      </c>
      <c r="U45" s="1" t="s">
        <v>1493</v>
      </c>
      <c r="V45" s="1"/>
      <c r="W45" s="1" t="s">
        <v>1495</v>
      </c>
      <c r="X45" s="1"/>
      <c r="Y45" s="12">
        <v>0</v>
      </c>
      <c r="Z45" s="12">
        <v>0</v>
      </c>
      <c r="AA45" s="12">
        <v>0</v>
      </c>
      <c r="AB45" s="12">
        <v>2</v>
      </c>
      <c r="AC45" s="4" t="s">
        <v>1500</v>
      </c>
      <c r="AD45" s="1" t="s">
        <v>1508</v>
      </c>
      <c r="AE45" s="1" t="s">
        <v>1513</v>
      </c>
      <c r="AF45" s="1" t="s">
        <v>1554</v>
      </c>
      <c r="AG45">
        <f>YEAR(Table1[[#This Row],[EventDate]])</f>
        <v>2011</v>
      </c>
    </row>
    <row r="46" spans="1:33" x14ac:dyDescent="0.25">
      <c r="A46" s="1" t="s">
        <v>58</v>
      </c>
      <c r="B46" s="1" t="s">
        <v>193</v>
      </c>
      <c r="C46" s="1" t="s">
        <v>239</v>
      </c>
      <c r="D46" s="1" t="s">
        <v>416</v>
      </c>
      <c r="E46" s="1" t="s">
        <v>592</v>
      </c>
      <c r="F46" s="1" t="s">
        <v>1653</v>
      </c>
      <c r="G46" s="1" t="s">
        <v>720</v>
      </c>
      <c r="H46" s="1" t="s">
        <v>762</v>
      </c>
      <c r="I46" s="1" t="s">
        <v>930</v>
      </c>
      <c r="J46" s="1" t="s">
        <v>1087</v>
      </c>
      <c r="K46" s="1" t="s">
        <v>1202</v>
      </c>
      <c r="L46" s="1" t="s">
        <v>1297</v>
      </c>
      <c r="M46" s="1" t="s">
        <v>1298</v>
      </c>
      <c r="N46" s="1" t="s">
        <v>1301</v>
      </c>
      <c r="O46" s="1" t="s">
        <v>1346</v>
      </c>
      <c r="P46" s="1" t="s">
        <v>1480</v>
      </c>
      <c r="Q46" s="1" t="s">
        <v>1488</v>
      </c>
      <c r="R46" s="1" t="s">
        <v>1490</v>
      </c>
      <c r="S46" s="1" t="s">
        <v>1491</v>
      </c>
      <c r="T46" s="1" t="s">
        <v>1492</v>
      </c>
      <c r="U46" s="1" t="s">
        <v>1493</v>
      </c>
      <c r="V46" s="1"/>
      <c r="W46" s="1" t="s">
        <v>1495</v>
      </c>
      <c r="X46" s="1"/>
      <c r="Y46" s="12">
        <v>0</v>
      </c>
      <c r="Z46" s="12">
        <v>0</v>
      </c>
      <c r="AA46" s="12">
        <v>0</v>
      </c>
      <c r="AB46" s="12">
        <v>2</v>
      </c>
      <c r="AC46" s="4" t="s">
        <v>1500</v>
      </c>
      <c r="AD46" s="1" t="s">
        <v>1505</v>
      </c>
      <c r="AE46" s="1" t="s">
        <v>1513</v>
      </c>
      <c r="AF46" s="1" t="s">
        <v>1555</v>
      </c>
      <c r="AG46">
        <f>YEAR(Table1[[#This Row],[EventDate]])</f>
        <v>2011</v>
      </c>
    </row>
    <row r="47" spans="1:33" x14ac:dyDescent="0.25">
      <c r="A47" s="1" t="s">
        <v>59</v>
      </c>
      <c r="B47" s="1" t="s">
        <v>193</v>
      </c>
      <c r="C47" s="1" t="s">
        <v>240</v>
      </c>
      <c r="D47" s="1" t="s">
        <v>417</v>
      </c>
      <c r="E47" s="1" t="s">
        <v>593</v>
      </c>
      <c r="F47" s="1" t="s">
        <v>1664</v>
      </c>
      <c r="G47" s="1" t="s">
        <v>720</v>
      </c>
      <c r="H47" s="1"/>
      <c r="I47" s="1"/>
      <c r="J47" s="1"/>
      <c r="K47" s="1"/>
      <c r="L47" s="1" t="s">
        <v>1297</v>
      </c>
      <c r="M47" s="1" t="s">
        <v>1298</v>
      </c>
      <c r="N47" s="1" t="s">
        <v>1301</v>
      </c>
      <c r="O47" s="1" t="s">
        <v>1347</v>
      </c>
      <c r="P47" s="1" t="s">
        <v>1480</v>
      </c>
      <c r="Q47" s="1" t="s">
        <v>1488</v>
      </c>
      <c r="R47" s="1" t="s">
        <v>1490</v>
      </c>
      <c r="S47" s="1" t="s">
        <v>1491</v>
      </c>
      <c r="T47" s="1" t="s">
        <v>1492</v>
      </c>
      <c r="U47" s="1" t="s">
        <v>1493</v>
      </c>
      <c r="V47" s="1"/>
      <c r="W47" s="1" t="s">
        <v>1496</v>
      </c>
      <c r="X47" s="1"/>
      <c r="Y47" s="12">
        <v>0</v>
      </c>
      <c r="Z47" s="12">
        <v>0</v>
      </c>
      <c r="AA47" s="12">
        <v>1</v>
      </c>
      <c r="AB47" s="12">
        <v>0</v>
      </c>
      <c r="AC47" s="4" t="s">
        <v>1500</v>
      </c>
      <c r="AD47" s="1"/>
      <c r="AE47" s="1" t="s">
        <v>1513</v>
      </c>
      <c r="AF47" s="1" t="s">
        <v>1553</v>
      </c>
      <c r="AG47">
        <f>YEAR(Table1[[#This Row],[EventDate]])</f>
        <v>2010</v>
      </c>
    </row>
    <row r="48" spans="1:33" x14ac:dyDescent="0.25">
      <c r="A48" s="1" t="s">
        <v>60</v>
      </c>
      <c r="B48" s="1" t="s">
        <v>193</v>
      </c>
      <c r="C48" s="1" t="s">
        <v>241</v>
      </c>
      <c r="D48" s="1" t="s">
        <v>418</v>
      </c>
      <c r="E48" s="1" t="s">
        <v>594</v>
      </c>
      <c r="F48" s="1" t="s">
        <v>1660</v>
      </c>
      <c r="G48" s="1" t="s">
        <v>720</v>
      </c>
      <c r="H48" s="1" t="s">
        <v>763</v>
      </c>
      <c r="I48" s="1" t="s">
        <v>931</v>
      </c>
      <c r="J48" s="1" t="s">
        <v>1088</v>
      </c>
      <c r="K48" s="1" t="s">
        <v>1203</v>
      </c>
      <c r="L48" s="1" t="s">
        <v>1297</v>
      </c>
      <c r="M48" s="1" t="s">
        <v>1298</v>
      </c>
      <c r="N48" s="1" t="s">
        <v>1301</v>
      </c>
      <c r="O48" s="1" t="s">
        <v>1348</v>
      </c>
      <c r="P48" s="1" t="s">
        <v>1480</v>
      </c>
      <c r="Q48" s="1" t="s">
        <v>1488</v>
      </c>
      <c r="R48" s="1" t="s">
        <v>1490</v>
      </c>
      <c r="S48" s="1" t="s">
        <v>1491</v>
      </c>
      <c r="T48" s="1" t="s">
        <v>1492</v>
      </c>
      <c r="U48" s="1" t="s">
        <v>1493</v>
      </c>
      <c r="V48" s="1"/>
      <c r="W48" s="1" t="s">
        <v>1495</v>
      </c>
      <c r="X48" s="1"/>
      <c r="Y48" s="12">
        <v>0</v>
      </c>
      <c r="Z48" s="12">
        <v>0</v>
      </c>
      <c r="AA48" s="12">
        <v>0</v>
      </c>
      <c r="AB48" s="12">
        <v>4</v>
      </c>
      <c r="AC48" s="4" t="s">
        <v>1500</v>
      </c>
      <c r="AD48" s="1" t="s">
        <v>1508</v>
      </c>
      <c r="AE48" s="1" t="s">
        <v>1513</v>
      </c>
      <c r="AF48" s="1" t="s">
        <v>1556</v>
      </c>
      <c r="AG48">
        <f>YEAR(Table1[[#This Row],[EventDate]])</f>
        <v>2010</v>
      </c>
    </row>
    <row r="49" spans="1:33" x14ac:dyDescent="0.25">
      <c r="A49" s="1" t="s">
        <v>61</v>
      </c>
      <c r="B49" s="1" t="s">
        <v>193</v>
      </c>
      <c r="C49" s="1" t="s">
        <v>242</v>
      </c>
      <c r="D49" s="1" t="s">
        <v>419</v>
      </c>
      <c r="E49" s="1" t="s">
        <v>595</v>
      </c>
      <c r="F49" s="1" t="s">
        <v>1673</v>
      </c>
      <c r="G49" s="1" t="s">
        <v>720</v>
      </c>
      <c r="H49" s="1" t="s">
        <v>764</v>
      </c>
      <c r="I49" s="1" t="s">
        <v>932</v>
      </c>
      <c r="J49" s="1" t="s">
        <v>1089</v>
      </c>
      <c r="K49" s="1" t="s">
        <v>1204</v>
      </c>
      <c r="L49" s="1" t="s">
        <v>1700</v>
      </c>
      <c r="M49" s="1" t="s">
        <v>1298</v>
      </c>
      <c r="N49" s="1" t="s">
        <v>1301</v>
      </c>
      <c r="O49" s="1" t="s">
        <v>1349</v>
      </c>
      <c r="P49" s="1" t="s">
        <v>1480</v>
      </c>
      <c r="Q49" s="1" t="s">
        <v>1488</v>
      </c>
      <c r="R49" s="1" t="s">
        <v>1490</v>
      </c>
      <c r="S49" s="1" t="s">
        <v>1491</v>
      </c>
      <c r="T49" s="1" t="s">
        <v>1492</v>
      </c>
      <c r="U49" s="1" t="s">
        <v>1493</v>
      </c>
      <c r="V49" s="1"/>
      <c r="W49" s="1" t="s">
        <v>1495</v>
      </c>
      <c r="X49" s="1"/>
      <c r="Y49" s="12">
        <v>3</v>
      </c>
      <c r="Z49" s="12">
        <v>0</v>
      </c>
      <c r="AA49" s="12">
        <v>0</v>
      </c>
      <c r="AB49" s="12">
        <v>0</v>
      </c>
      <c r="AC49" s="4" t="s">
        <v>1501</v>
      </c>
      <c r="AD49" s="1" t="s">
        <v>1506</v>
      </c>
      <c r="AE49" s="1" t="s">
        <v>1513</v>
      </c>
      <c r="AF49" s="1" t="s">
        <v>1557</v>
      </c>
      <c r="AG49">
        <f>YEAR(Table1[[#This Row],[EventDate]])</f>
        <v>2010</v>
      </c>
    </row>
    <row r="50" spans="1:33" x14ac:dyDescent="0.25">
      <c r="A50" s="1" t="s">
        <v>62</v>
      </c>
      <c r="B50" s="1" t="s">
        <v>193</v>
      </c>
      <c r="C50" s="1" t="s">
        <v>243</v>
      </c>
      <c r="D50" s="1" t="s">
        <v>419</v>
      </c>
      <c r="E50" s="1" t="s">
        <v>596</v>
      </c>
      <c r="F50" s="1" t="s">
        <v>1651</v>
      </c>
      <c r="G50" s="1" t="s">
        <v>720</v>
      </c>
      <c r="H50" s="1" t="s">
        <v>765</v>
      </c>
      <c r="I50" s="1" t="s">
        <v>933</v>
      </c>
      <c r="J50" s="1" t="s">
        <v>1090</v>
      </c>
      <c r="K50" s="1" t="s">
        <v>1205</v>
      </c>
      <c r="L50" s="1" t="s">
        <v>1297</v>
      </c>
      <c r="M50" s="1" t="s">
        <v>1298</v>
      </c>
      <c r="N50" s="1" t="s">
        <v>1301</v>
      </c>
      <c r="O50" s="1" t="s">
        <v>1350</v>
      </c>
      <c r="P50" s="1" t="s">
        <v>1479</v>
      </c>
      <c r="Q50" s="1" t="s">
        <v>1489</v>
      </c>
      <c r="R50" s="1" t="s">
        <v>1490</v>
      </c>
      <c r="S50" s="1" t="s">
        <v>1491</v>
      </c>
      <c r="T50" s="1" t="s">
        <v>1492</v>
      </c>
      <c r="U50" s="1" t="s">
        <v>1493</v>
      </c>
      <c r="V50" s="1"/>
      <c r="W50" s="1" t="s">
        <v>1497</v>
      </c>
      <c r="X50" s="1"/>
      <c r="Y50" s="12">
        <v>0</v>
      </c>
      <c r="Z50" s="12">
        <v>0</v>
      </c>
      <c r="AA50" s="12">
        <v>1</v>
      </c>
      <c r="AB50" s="12">
        <v>0</v>
      </c>
      <c r="AC50" s="4" t="s">
        <v>1500</v>
      </c>
      <c r="AD50" s="1" t="s">
        <v>1507</v>
      </c>
      <c r="AE50" s="1" t="s">
        <v>1513</v>
      </c>
      <c r="AF50" s="1" t="s">
        <v>1555</v>
      </c>
      <c r="AG50">
        <f>YEAR(Table1[[#This Row],[EventDate]])</f>
        <v>2010</v>
      </c>
    </row>
    <row r="51" spans="1:33" x14ac:dyDescent="0.25">
      <c r="A51" s="1" t="s">
        <v>63</v>
      </c>
      <c r="B51" s="1" t="s">
        <v>193</v>
      </c>
      <c r="C51" s="1" t="s">
        <v>244</v>
      </c>
      <c r="D51" s="1" t="s">
        <v>420</v>
      </c>
      <c r="E51" s="1" t="s">
        <v>597</v>
      </c>
      <c r="F51" s="1" t="s">
        <v>1674</v>
      </c>
      <c r="G51" s="1" t="s">
        <v>720</v>
      </c>
      <c r="H51" s="1" t="s">
        <v>766</v>
      </c>
      <c r="I51" s="1" t="s">
        <v>934</v>
      </c>
      <c r="J51" s="1" t="s">
        <v>1091</v>
      </c>
      <c r="K51" s="1" t="s">
        <v>1206</v>
      </c>
      <c r="L51" s="1" t="s">
        <v>1297</v>
      </c>
      <c r="M51" s="1" t="s">
        <v>1298</v>
      </c>
      <c r="N51" s="1" t="s">
        <v>1301</v>
      </c>
      <c r="O51" s="1" t="s">
        <v>1351</v>
      </c>
      <c r="P51" s="1" t="s">
        <v>1479</v>
      </c>
      <c r="Q51" s="1" t="s">
        <v>1488</v>
      </c>
      <c r="R51" s="1" t="s">
        <v>1490</v>
      </c>
      <c r="S51" s="1" t="s">
        <v>1491</v>
      </c>
      <c r="T51" s="1" t="s">
        <v>1492</v>
      </c>
      <c r="U51" s="1" t="s">
        <v>1493</v>
      </c>
      <c r="V51" s="1"/>
      <c r="W51" s="1" t="s">
        <v>1495</v>
      </c>
      <c r="X51" s="1"/>
      <c r="Y51" s="12">
        <v>0</v>
      </c>
      <c r="Z51" s="12">
        <v>1</v>
      </c>
      <c r="AA51" s="12">
        <v>1</v>
      </c>
      <c r="AB51" s="12">
        <v>0</v>
      </c>
      <c r="AC51" s="4" t="s">
        <v>1501</v>
      </c>
      <c r="AD51" s="1" t="s">
        <v>1509</v>
      </c>
      <c r="AE51" s="1" t="s">
        <v>1513</v>
      </c>
      <c r="AF51" s="1" t="s">
        <v>1534</v>
      </c>
      <c r="AG51">
        <f>YEAR(Table1[[#This Row],[EventDate]])</f>
        <v>2010</v>
      </c>
    </row>
    <row r="52" spans="1:33" x14ac:dyDescent="0.25">
      <c r="A52" s="1" t="s">
        <v>64</v>
      </c>
      <c r="B52" s="1" t="s">
        <v>193</v>
      </c>
      <c r="C52" s="1" t="s">
        <v>245</v>
      </c>
      <c r="D52" s="1" t="s">
        <v>421</v>
      </c>
      <c r="E52" s="1" t="s">
        <v>598</v>
      </c>
      <c r="F52" s="1" t="s">
        <v>1675</v>
      </c>
      <c r="G52" s="1" t="s">
        <v>720</v>
      </c>
      <c r="H52" s="1" t="s">
        <v>767</v>
      </c>
      <c r="I52" s="1" t="s">
        <v>935</v>
      </c>
      <c r="J52" s="1"/>
      <c r="K52" s="1"/>
      <c r="L52" s="1" t="s">
        <v>1297</v>
      </c>
      <c r="M52" s="1" t="s">
        <v>1298</v>
      </c>
      <c r="N52" s="1" t="s">
        <v>1301</v>
      </c>
      <c r="O52" s="1" t="s">
        <v>1352</v>
      </c>
      <c r="P52" s="1" t="s">
        <v>1480</v>
      </c>
      <c r="Q52" s="1" t="s">
        <v>1488</v>
      </c>
      <c r="R52" s="1" t="s">
        <v>1490</v>
      </c>
      <c r="S52" s="1" t="s">
        <v>1491</v>
      </c>
      <c r="T52" s="1" t="s">
        <v>1492</v>
      </c>
      <c r="U52" s="1" t="s">
        <v>1493</v>
      </c>
      <c r="V52" s="1"/>
      <c r="W52" s="1" t="s">
        <v>1497</v>
      </c>
      <c r="X52" s="1"/>
      <c r="Y52" s="12">
        <v>0</v>
      </c>
      <c r="Z52" s="12">
        <v>0</v>
      </c>
      <c r="AA52" s="12">
        <v>0</v>
      </c>
      <c r="AB52" s="12">
        <v>2</v>
      </c>
      <c r="AC52" s="4" t="s">
        <v>1500</v>
      </c>
      <c r="AD52" s="1" t="s">
        <v>1509</v>
      </c>
      <c r="AE52" s="1" t="s">
        <v>1513</v>
      </c>
      <c r="AF52" s="1" t="s">
        <v>1558</v>
      </c>
      <c r="AG52">
        <f>YEAR(Table1[[#This Row],[EventDate]])</f>
        <v>2010</v>
      </c>
    </row>
    <row r="53" spans="1:33" x14ac:dyDescent="0.25">
      <c r="A53" s="1" t="s">
        <v>65</v>
      </c>
      <c r="B53" s="1" t="s">
        <v>193</v>
      </c>
      <c r="C53" s="1" t="s">
        <v>246</v>
      </c>
      <c r="D53" s="1" t="s">
        <v>422</v>
      </c>
      <c r="E53" s="1" t="s">
        <v>599</v>
      </c>
      <c r="F53" s="1" t="s">
        <v>1664</v>
      </c>
      <c r="G53" s="1" t="s">
        <v>720</v>
      </c>
      <c r="H53" s="1" t="s">
        <v>768</v>
      </c>
      <c r="I53" s="1" t="s">
        <v>936</v>
      </c>
      <c r="J53" s="1" t="s">
        <v>1092</v>
      </c>
      <c r="K53" s="1" t="s">
        <v>1207</v>
      </c>
      <c r="L53" s="1" t="s">
        <v>1297</v>
      </c>
      <c r="M53" s="1" t="s">
        <v>1298</v>
      </c>
      <c r="N53" s="1" t="s">
        <v>1301</v>
      </c>
      <c r="O53" s="1" t="s">
        <v>1353</v>
      </c>
      <c r="P53" s="1" t="s">
        <v>1480</v>
      </c>
      <c r="Q53" s="1" t="s">
        <v>1489</v>
      </c>
      <c r="R53" s="1" t="s">
        <v>1490</v>
      </c>
      <c r="S53" s="1" t="s">
        <v>1491</v>
      </c>
      <c r="T53" s="1" t="s">
        <v>1492</v>
      </c>
      <c r="U53" s="1" t="s">
        <v>1493</v>
      </c>
      <c r="V53" s="1"/>
      <c r="W53" s="1" t="s">
        <v>1495</v>
      </c>
      <c r="X53" s="1"/>
      <c r="Y53" s="12">
        <v>0</v>
      </c>
      <c r="Z53" s="12">
        <v>1</v>
      </c>
      <c r="AA53" s="12">
        <v>0</v>
      </c>
      <c r="AB53" s="12">
        <v>0</v>
      </c>
      <c r="AC53" s="4" t="s">
        <v>1500</v>
      </c>
      <c r="AD53" s="1"/>
      <c r="AE53" s="1" t="s">
        <v>1513</v>
      </c>
      <c r="AF53" s="1" t="s">
        <v>1559</v>
      </c>
      <c r="AG53">
        <f>YEAR(Table1[[#This Row],[EventDate]])</f>
        <v>2010</v>
      </c>
    </row>
    <row r="54" spans="1:33" x14ac:dyDescent="0.25">
      <c r="A54" s="1" t="s">
        <v>66</v>
      </c>
      <c r="B54" s="1" t="s">
        <v>193</v>
      </c>
      <c r="C54" s="1" t="s">
        <v>247</v>
      </c>
      <c r="D54" s="1" t="s">
        <v>423</v>
      </c>
      <c r="E54" s="1" t="s">
        <v>600</v>
      </c>
      <c r="F54" s="1" t="s">
        <v>1676</v>
      </c>
      <c r="G54" s="1" t="s">
        <v>720</v>
      </c>
      <c r="H54" s="1" t="s">
        <v>769</v>
      </c>
      <c r="I54" s="1" t="s">
        <v>937</v>
      </c>
      <c r="J54" s="1" t="s">
        <v>1093</v>
      </c>
      <c r="K54" s="1" t="s">
        <v>1208</v>
      </c>
      <c r="L54" s="1" t="s">
        <v>1297</v>
      </c>
      <c r="M54" s="1" t="s">
        <v>1298</v>
      </c>
      <c r="N54" s="1" t="s">
        <v>1301</v>
      </c>
      <c r="O54" s="1" t="s">
        <v>1354</v>
      </c>
      <c r="P54" s="1" t="s">
        <v>1479</v>
      </c>
      <c r="Q54" s="1" t="s">
        <v>1488</v>
      </c>
      <c r="R54" s="1" t="s">
        <v>1490</v>
      </c>
      <c r="S54" s="1" t="s">
        <v>1491</v>
      </c>
      <c r="T54" s="1" t="s">
        <v>1492</v>
      </c>
      <c r="U54" s="1" t="s">
        <v>1493</v>
      </c>
      <c r="V54" s="1"/>
      <c r="W54" s="1" t="s">
        <v>1495</v>
      </c>
      <c r="X54" s="1"/>
      <c r="Y54" s="12">
        <v>0</v>
      </c>
      <c r="Z54" s="12">
        <v>0</v>
      </c>
      <c r="AA54" s="12">
        <v>0</v>
      </c>
      <c r="AB54" s="12">
        <v>2</v>
      </c>
      <c r="AC54" s="4" t="s">
        <v>1500</v>
      </c>
      <c r="AD54" s="1" t="s">
        <v>1509</v>
      </c>
      <c r="AE54" s="1" t="s">
        <v>1513</v>
      </c>
      <c r="AF54" s="1" t="s">
        <v>1560</v>
      </c>
      <c r="AG54">
        <f>YEAR(Table1[[#This Row],[EventDate]])</f>
        <v>2010</v>
      </c>
    </row>
    <row r="55" spans="1:33" x14ac:dyDescent="0.25">
      <c r="A55" s="1" t="s">
        <v>67</v>
      </c>
      <c r="B55" s="1" t="s">
        <v>193</v>
      </c>
      <c r="C55" s="1" t="s">
        <v>248</v>
      </c>
      <c r="D55" s="1" t="s">
        <v>424</v>
      </c>
      <c r="E55" s="1" t="s">
        <v>568</v>
      </c>
      <c r="F55" s="1" t="s">
        <v>1652</v>
      </c>
      <c r="G55" s="1" t="s">
        <v>720</v>
      </c>
      <c r="H55" s="1"/>
      <c r="I55" s="1"/>
      <c r="J55" s="1" t="s">
        <v>1066</v>
      </c>
      <c r="K55" s="1" t="s">
        <v>1209</v>
      </c>
      <c r="L55" s="1" t="s">
        <v>1700</v>
      </c>
      <c r="M55" s="1" t="s">
        <v>1298</v>
      </c>
      <c r="N55" s="1" t="s">
        <v>1301</v>
      </c>
      <c r="O55" s="1" t="s">
        <v>1355</v>
      </c>
      <c r="P55" s="1" t="s">
        <v>1480</v>
      </c>
      <c r="Q55" s="1" t="s">
        <v>1488</v>
      </c>
      <c r="R55" s="1" t="s">
        <v>1490</v>
      </c>
      <c r="S55" s="1" t="s">
        <v>1491</v>
      </c>
      <c r="T55" s="1" t="s">
        <v>1492</v>
      </c>
      <c r="U55" s="1" t="s">
        <v>1493</v>
      </c>
      <c r="V55" s="1"/>
      <c r="W55" s="1" t="s">
        <v>1495</v>
      </c>
      <c r="X55" s="1"/>
      <c r="Y55" s="12">
        <v>1</v>
      </c>
      <c r="Z55" s="12">
        <v>0</v>
      </c>
      <c r="AA55" s="12">
        <v>0</v>
      </c>
      <c r="AB55" s="12">
        <v>0</v>
      </c>
      <c r="AC55" s="4" t="s">
        <v>1500</v>
      </c>
      <c r="AD55" s="1"/>
      <c r="AE55" s="1" t="s">
        <v>1512</v>
      </c>
      <c r="AF55" s="1" t="s">
        <v>1561</v>
      </c>
      <c r="AG55">
        <f>YEAR(Table1[[#This Row],[EventDate]])</f>
        <v>2010</v>
      </c>
    </row>
    <row r="56" spans="1:33" x14ac:dyDescent="0.25">
      <c r="A56" s="1" t="s">
        <v>68</v>
      </c>
      <c r="B56" s="1" t="s">
        <v>193</v>
      </c>
      <c r="C56" s="1" t="s">
        <v>249</v>
      </c>
      <c r="D56" s="1" t="s">
        <v>425</v>
      </c>
      <c r="E56" s="1" t="s">
        <v>601</v>
      </c>
      <c r="F56" s="1" t="s">
        <v>1677</v>
      </c>
      <c r="G56" s="1" t="s">
        <v>720</v>
      </c>
      <c r="H56" s="1" t="s">
        <v>770</v>
      </c>
      <c r="I56" s="1" t="s">
        <v>938</v>
      </c>
      <c r="J56" s="1" t="s">
        <v>1094</v>
      </c>
      <c r="K56" s="1" t="s">
        <v>1210</v>
      </c>
      <c r="L56" s="1" t="s">
        <v>1700</v>
      </c>
      <c r="M56" s="1" t="s">
        <v>1298</v>
      </c>
      <c r="N56" s="1" t="s">
        <v>1301</v>
      </c>
      <c r="O56" s="1" t="s">
        <v>1356</v>
      </c>
      <c r="P56" s="1" t="s">
        <v>1479</v>
      </c>
      <c r="Q56" s="1" t="s">
        <v>1489</v>
      </c>
      <c r="R56" s="1" t="s">
        <v>1490</v>
      </c>
      <c r="S56" s="1" t="s">
        <v>1491</v>
      </c>
      <c r="T56" s="1" t="s">
        <v>1492</v>
      </c>
      <c r="U56" s="1" t="s">
        <v>1493</v>
      </c>
      <c r="V56" s="1"/>
      <c r="W56" s="1" t="s">
        <v>1495</v>
      </c>
      <c r="X56" s="1"/>
      <c r="Y56" s="12">
        <v>1</v>
      </c>
      <c r="Z56" s="12">
        <v>1</v>
      </c>
      <c r="AA56" s="12">
        <v>1</v>
      </c>
      <c r="AB56" s="12">
        <v>0</v>
      </c>
      <c r="AC56" s="4" t="s">
        <v>1500</v>
      </c>
      <c r="AD56" s="1" t="s">
        <v>1505</v>
      </c>
      <c r="AE56" s="1" t="s">
        <v>1513</v>
      </c>
      <c r="AF56" s="1" t="s">
        <v>1562</v>
      </c>
      <c r="AG56">
        <f>YEAR(Table1[[#This Row],[EventDate]])</f>
        <v>2010</v>
      </c>
    </row>
    <row r="57" spans="1:33" x14ac:dyDescent="0.25">
      <c r="A57" s="1" t="s">
        <v>69</v>
      </c>
      <c r="B57" s="1" t="s">
        <v>193</v>
      </c>
      <c r="C57" s="1" t="s">
        <v>250</v>
      </c>
      <c r="D57" s="1" t="s">
        <v>426</v>
      </c>
      <c r="E57" s="1" t="s">
        <v>602</v>
      </c>
      <c r="F57" s="1" t="s">
        <v>1678</v>
      </c>
      <c r="G57" s="1" t="s">
        <v>720</v>
      </c>
      <c r="H57" s="1" t="s">
        <v>771</v>
      </c>
      <c r="I57" s="1" t="s">
        <v>939</v>
      </c>
      <c r="J57" s="1" t="s">
        <v>1095</v>
      </c>
      <c r="K57" s="1" t="s">
        <v>1211</v>
      </c>
      <c r="L57" s="1" t="s">
        <v>1700</v>
      </c>
      <c r="M57" s="1" t="s">
        <v>1298</v>
      </c>
      <c r="N57" s="1" t="s">
        <v>1301</v>
      </c>
      <c r="O57" s="1" t="s">
        <v>1357</v>
      </c>
      <c r="P57" s="1" t="s">
        <v>1480</v>
      </c>
      <c r="Q57" s="1" t="s">
        <v>1488</v>
      </c>
      <c r="R57" s="1" t="s">
        <v>1490</v>
      </c>
      <c r="S57" s="1" t="s">
        <v>1491</v>
      </c>
      <c r="T57" s="1" t="s">
        <v>1492</v>
      </c>
      <c r="U57" s="1" t="s">
        <v>1493</v>
      </c>
      <c r="V57" s="1"/>
      <c r="W57" s="1" t="s">
        <v>1495</v>
      </c>
      <c r="X57" s="1"/>
      <c r="Y57" s="12">
        <v>3</v>
      </c>
      <c r="Z57" s="12">
        <v>0</v>
      </c>
      <c r="AA57" s="12">
        <v>0</v>
      </c>
      <c r="AB57" s="12">
        <v>0</v>
      </c>
      <c r="AC57" s="4" t="s">
        <v>1500</v>
      </c>
      <c r="AD57" s="1" t="s">
        <v>1507</v>
      </c>
      <c r="AE57" s="1" t="s">
        <v>1513</v>
      </c>
      <c r="AF57" s="1" t="s">
        <v>1563</v>
      </c>
      <c r="AG57">
        <f>YEAR(Table1[[#This Row],[EventDate]])</f>
        <v>2010</v>
      </c>
    </row>
    <row r="58" spans="1:33" x14ac:dyDescent="0.25">
      <c r="A58" s="1" t="s">
        <v>70</v>
      </c>
      <c r="B58" s="1" t="s">
        <v>193</v>
      </c>
      <c r="C58" s="1" t="s">
        <v>251</v>
      </c>
      <c r="D58" s="1" t="s">
        <v>427</v>
      </c>
      <c r="E58" s="1" t="s">
        <v>603</v>
      </c>
      <c r="F58" s="1" t="s">
        <v>1677</v>
      </c>
      <c r="G58" s="1" t="s">
        <v>720</v>
      </c>
      <c r="H58" s="1" t="s">
        <v>772</v>
      </c>
      <c r="I58" s="1" t="s">
        <v>940</v>
      </c>
      <c r="J58" s="1" t="s">
        <v>1096</v>
      </c>
      <c r="K58" s="1" t="s">
        <v>1212</v>
      </c>
      <c r="L58" s="1" t="s">
        <v>1297</v>
      </c>
      <c r="M58" s="1" t="s">
        <v>1298</v>
      </c>
      <c r="N58" s="1" t="s">
        <v>1301</v>
      </c>
      <c r="O58" s="1" t="s">
        <v>1358</v>
      </c>
      <c r="P58" s="1" t="s">
        <v>1480</v>
      </c>
      <c r="Q58" s="1" t="s">
        <v>1488</v>
      </c>
      <c r="R58" s="1" t="s">
        <v>1490</v>
      </c>
      <c r="S58" s="1" t="s">
        <v>1491</v>
      </c>
      <c r="T58" s="1" t="s">
        <v>1492</v>
      </c>
      <c r="U58" s="1" t="s">
        <v>1493</v>
      </c>
      <c r="V58" s="1"/>
      <c r="W58" s="1" t="s">
        <v>1495</v>
      </c>
      <c r="X58" s="1"/>
      <c r="Y58" s="12">
        <v>0</v>
      </c>
      <c r="Z58" s="12">
        <v>0</v>
      </c>
      <c r="AA58" s="12">
        <v>0</v>
      </c>
      <c r="AB58" s="12">
        <v>3</v>
      </c>
      <c r="AC58" s="4" t="s">
        <v>1500</v>
      </c>
      <c r="AD58" s="1" t="s">
        <v>1502</v>
      </c>
      <c r="AE58" s="1" t="s">
        <v>1513</v>
      </c>
      <c r="AF58" s="1" t="s">
        <v>1564</v>
      </c>
      <c r="AG58">
        <f>YEAR(Table1[[#This Row],[EventDate]])</f>
        <v>2010</v>
      </c>
    </row>
    <row r="59" spans="1:33" x14ac:dyDescent="0.25">
      <c r="A59" s="1" t="s">
        <v>71</v>
      </c>
      <c r="B59" s="1" t="s">
        <v>193</v>
      </c>
      <c r="C59" s="1" t="s">
        <v>252</v>
      </c>
      <c r="D59" s="1" t="s">
        <v>428</v>
      </c>
      <c r="E59" s="1" t="s">
        <v>604</v>
      </c>
      <c r="F59" s="1" t="s">
        <v>1679</v>
      </c>
      <c r="G59" s="1" t="s">
        <v>720</v>
      </c>
      <c r="H59" s="1" t="s">
        <v>773</v>
      </c>
      <c r="I59" s="1" t="s">
        <v>941</v>
      </c>
      <c r="J59" s="1" t="s">
        <v>1097</v>
      </c>
      <c r="K59" s="1" t="s">
        <v>1213</v>
      </c>
      <c r="L59" s="1" t="s">
        <v>1297</v>
      </c>
      <c r="M59" s="1" t="s">
        <v>1298</v>
      </c>
      <c r="N59" s="1" t="s">
        <v>1301</v>
      </c>
      <c r="O59" s="1" t="s">
        <v>1359</v>
      </c>
      <c r="P59" s="1" t="s">
        <v>1480</v>
      </c>
      <c r="Q59" s="1" t="s">
        <v>1489</v>
      </c>
      <c r="R59" s="1" t="s">
        <v>1490</v>
      </c>
      <c r="S59" s="1" t="s">
        <v>1491</v>
      </c>
      <c r="T59" s="1" t="s">
        <v>1492</v>
      </c>
      <c r="U59" s="1" t="s">
        <v>1493</v>
      </c>
      <c r="V59" s="1"/>
      <c r="W59" s="1" t="s">
        <v>1495</v>
      </c>
      <c r="X59" s="1"/>
      <c r="Y59" s="12">
        <v>0</v>
      </c>
      <c r="Z59" s="12">
        <v>0</v>
      </c>
      <c r="AA59" s="12">
        <v>0</v>
      </c>
      <c r="AB59" s="12">
        <v>1</v>
      </c>
      <c r="AC59" s="4" t="s">
        <v>1500</v>
      </c>
      <c r="AD59" s="1" t="s">
        <v>1502</v>
      </c>
      <c r="AE59" s="1" t="s">
        <v>1513</v>
      </c>
      <c r="AF59" s="1" t="s">
        <v>419</v>
      </c>
      <c r="AG59">
        <f>YEAR(Table1[[#This Row],[EventDate]])</f>
        <v>2010</v>
      </c>
    </row>
    <row r="60" spans="1:33" x14ac:dyDescent="0.25">
      <c r="A60" s="1" t="s">
        <v>72</v>
      </c>
      <c r="B60" s="1" t="s">
        <v>193</v>
      </c>
      <c r="C60" s="1" t="s">
        <v>253</v>
      </c>
      <c r="D60" s="1" t="s">
        <v>429</v>
      </c>
      <c r="E60" s="1" t="s">
        <v>605</v>
      </c>
      <c r="F60" s="1" t="s">
        <v>1673</v>
      </c>
      <c r="G60" s="1" t="s">
        <v>720</v>
      </c>
      <c r="H60" s="1" t="s">
        <v>774</v>
      </c>
      <c r="I60" s="1" t="s">
        <v>942</v>
      </c>
      <c r="J60" s="1" t="s">
        <v>1098</v>
      </c>
      <c r="K60" s="1" t="s">
        <v>1214</v>
      </c>
      <c r="L60" s="1" t="s">
        <v>1297</v>
      </c>
      <c r="M60" s="1" t="s">
        <v>1298</v>
      </c>
      <c r="N60" s="1" t="s">
        <v>1301</v>
      </c>
      <c r="O60" s="1" t="s">
        <v>1360</v>
      </c>
      <c r="P60" s="1" t="s">
        <v>1480</v>
      </c>
      <c r="Q60" s="1" t="s">
        <v>1488</v>
      </c>
      <c r="R60" s="1" t="s">
        <v>1490</v>
      </c>
      <c r="S60" s="1" t="s">
        <v>1491</v>
      </c>
      <c r="T60" s="1" t="s">
        <v>1492</v>
      </c>
      <c r="U60" s="1" t="s">
        <v>1493</v>
      </c>
      <c r="V60" s="1"/>
      <c r="W60" s="1" t="s">
        <v>1495</v>
      </c>
      <c r="X60" s="1"/>
      <c r="Y60" s="12">
        <v>0</v>
      </c>
      <c r="Z60" s="12">
        <v>0</v>
      </c>
      <c r="AA60" s="12">
        <v>0</v>
      </c>
      <c r="AB60" s="12">
        <v>4</v>
      </c>
      <c r="AC60" s="4" t="s">
        <v>1500</v>
      </c>
      <c r="AD60" s="1" t="s">
        <v>1502</v>
      </c>
      <c r="AE60" s="1" t="s">
        <v>1513</v>
      </c>
      <c r="AF60" s="1" t="s">
        <v>419</v>
      </c>
      <c r="AG60">
        <f>YEAR(Table1[[#This Row],[EventDate]])</f>
        <v>2010</v>
      </c>
    </row>
    <row r="61" spans="1:33" x14ac:dyDescent="0.25">
      <c r="A61" s="1" t="s">
        <v>73</v>
      </c>
      <c r="B61" s="1" t="s">
        <v>193</v>
      </c>
      <c r="C61" s="1" t="s">
        <v>254</v>
      </c>
      <c r="D61" s="1" t="s">
        <v>430</v>
      </c>
      <c r="E61" s="1" t="s">
        <v>606</v>
      </c>
      <c r="F61" s="1" t="s">
        <v>1679</v>
      </c>
      <c r="G61" s="1" t="s">
        <v>720</v>
      </c>
      <c r="H61" s="1" t="s">
        <v>775</v>
      </c>
      <c r="I61" s="1" t="s">
        <v>943</v>
      </c>
      <c r="J61" s="1" t="s">
        <v>1099</v>
      </c>
      <c r="K61" s="1" t="s">
        <v>1215</v>
      </c>
      <c r="L61" s="1" t="s">
        <v>1297</v>
      </c>
      <c r="M61" s="1" t="s">
        <v>1298</v>
      </c>
      <c r="N61" s="1" t="s">
        <v>1301</v>
      </c>
      <c r="O61" s="1" t="s">
        <v>1361</v>
      </c>
      <c r="P61" s="1" t="s">
        <v>1480</v>
      </c>
      <c r="Q61" s="1" t="s">
        <v>1488</v>
      </c>
      <c r="R61" s="1" t="s">
        <v>1490</v>
      </c>
      <c r="S61" s="1" t="s">
        <v>1491</v>
      </c>
      <c r="T61" s="1" t="s">
        <v>1492</v>
      </c>
      <c r="U61" s="1" t="s">
        <v>1493</v>
      </c>
      <c r="V61" s="1"/>
      <c r="W61" s="1" t="s">
        <v>1495</v>
      </c>
      <c r="X61" s="1"/>
      <c r="Y61" s="12">
        <v>0</v>
      </c>
      <c r="Z61" s="12">
        <v>0</v>
      </c>
      <c r="AA61" s="12">
        <v>0</v>
      </c>
      <c r="AB61" s="12">
        <v>4</v>
      </c>
      <c r="AC61" s="4" t="s">
        <v>1500</v>
      </c>
      <c r="AD61" s="1" t="s">
        <v>1507</v>
      </c>
      <c r="AE61" s="1" t="s">
        <v>1513</v>
      </c>
      <c r="AF61" s="1" t="s">
        <v>1564</v>
      </c>
      <c r="AG61">
        <f>YEAR(Table1[[#This Row],[EventDate]])</f>
        <v>2010</v>
      </c>
    </row>
    <row r="62" spans="1:33" x14ac:dyDescent="0.25">
      <c r="A62" s="1" t="s">
        <v>74</v>
      </c>
      <c r="B62" s="1" t="s">
        <v>193</v>
      </c>
      <c r="C62" s="1" t="s">
        <v>255</v>
      </c>
      <c r="D62" s="1" t="s">
        <v>431</v>
      </c>
      <c r="E62" s="1" t="s">
        <v>607</v>
      </c>
      <c r="F62" s="1" t="s">
        <v>1653</v>
      </c>
      <c r="G62" s="1" t="s">
        <v>720</v>
      </c>
      <c r="H62" s="1" t="s">
        <v>776</v>
      </c>
      <c r="I62" s="1" t="s">
        <v>944</v>
      </c>
      <c r="J62" s="1" t="s">
        <v>1100</v>
      </c>
      <c r="K62" s="1" t="s">
        <v>1216</v>
      </c>
      <c r="L62" s="1" t="s">
        <v>1700</v>
      </c>
      <c r="M62" s="1" t="s">
        <v>1298</v>
      </c>
      <c r="N62" s="1" t="s">
        <v>1301</v>
      </c>
      <c r="O62" s="1" t="s">
        <v>1362</v>
      </c>
      <c r="P62" s="1" t="s">
        <v>1480</v>
      </c>
      <c r="Q62" s="1" t="s">
        <v>1488</v>
      </c>
      <c r="R62" s="1" t="s">
        <v>1490</v>
      </c>
      <c r="S62" s="1" t="s">
        <v>1491</v>
      </c>
      <c r="T62" s="1" t="s">
        <v>1492</v>
      </c>
      <c r="U62" s="1" t="s">
        <v>1493</v>
      </c>
      <c r="V62" s="1"/>
      <c r="W62" s="1" t="s">
        <v>1495</v>
      </c>
      <c r="X62" s="1"/>
      <c r="Y62" s="12">
        <v>2</v>
      </c>
      <c r="Z62" s="12">
        <v>0</v>
      </c>
      <c r="AA62" s="12">
        <v>0</v>
      </c>
      <c r="AB62" s="12">
        <v>0</v>
      </c>
      <c r="AC62" s="4" t="s">
        <v>1500</v>
      </c>
      <c r="AD62" s="1" t="s">
        <v>1503</v>
      </c>
      <c r="AE62" s="1" t="s">
        <v>1513</v>
      </c>
      <c r="AF62" s="1" t="s">
        <v>1565</v>
      </c>
      <c r="AG62">
        <f>YEAR(Table1[[#This Row],[EventDate]])</f>
        <v>2010</v>
      </c>
    </row>
    <row r="63" spans="1:33" x14ac:dyDescent="0.25">
      <c r="A63" s="1" t="s">
        <v>75</v>
      </c>
      <c r="B63" s="1" t="s">
        <v>193</v>
      </c>
      <c r="C63" s="1" t="s">
        <v>256</v>
      </c>
      <c r="D63" s="1" t="s">
        <v>432</v>
      </c>
      <c r="E63" s="1" t="s">
        <v>608</v>
      </c>
      <c r="F63" s="1" t="s">
        <v>1664</v>
      </c>
      <c r="G63" s="1" t="s">
        <v>720</v>
      </c>
      <c r="H63" s="1" t="s">
        <v>777</v>
      </c>
      <c r="I63" s="1" t="s">
        <v>945</v>
      </c>
      <c r="J63" s="1" t="s">
        <v>1101</v>
      </c>
      <c r="K63" s="1" t="s">
        <v>1217</v>
      </c>
      <c r="L63" s="1" t="s">
        <v>1297</v>
      </c>
      <c r="M63" s="1" t="s">
        <v>1298</v>
      </c>
      <c r="N63" s="1" t="s">
        <v>1301</v>
      </c>
      <c r="O63" s="1" t="s">
        <v>1363</v>
      </c>
      <c r="P63" s="1" t="s">
        <v>1480</v>
      </c>
      <c r="Q63" s="1" t="s">
        <v>1488</v>
      </c>
      <c r="R63" s="1" t="s">
        <v>1490</v>
      </c>
      <c r="S63" s="1" t="s">
        <v>1491</v>
      </c>
      <c r="T63" s="1" t="s">
        <v>1492</v>
      </c>
      <c r="U63" s="1" t="s">
        <v>1493</v>
      </c>
      <c r="V63" s="1"/>
      <c r="W63" s="1" t="s">
        <v>1495</v>
      </c>
      <c r="X63" s="1"/>
      <c r="Y63" s="12">
        <v>0</v>
      </c>
      <c r="Z63" s="12">
        <v>0</v>
      </c>
      <c r="AA63" s="12">
        <v>3</v>
      </c>
      <c r="AB63" s="12">
        <v>0</v>
      </c>
      <c r="AC63" s="4" t="s">
        <v>1500</v>
      </c>
      <c r="AD63" s="1" t="s">
        <v>1502</v>
      </c>
      <c r="AE63" s="1" t="s">
        <v>1513</v>
      </c>
      <c r="AF63" s="1" t="s">
        <v>1566</v>
      </c>
      <c r="AG63">
        <f>YEAR(Table1[[#This Row],[EventDate]])</f>
        <v>2010</v>
      </c>
    </row>
    <row r="64" spans="1:33" x14ac:dyDescent="0.25">
      <c r="A64" s="1" t="s">
        <v>76</v>
      </c>
      <c r="B64" s="1" t="s">
        <v>193</v>
      </c>
      <c r="C64" s="1" t="s">
        <v>257</v>
      </c>
      <c r="D64" s="1" t="s">
        <v>433</v>
      </c>
      <c r="E64" s="1" t="s">
        <v>609</v>
      </c>
      <c r="F64" s="1" t="s">
        <v>1670</v>
      </c>
      <c r="G64" s="1" t="s">
        <v>720</v>
      </c>
      <c r="H64" s="1" t="s">
        <v>778</v>
      </c>
      <c r="I64" s="1" t="s">
        <v>946</v>
      </c>
      <c r="J64" s="1" t="s">
        <v>1102</v>
      </c>
      <c r="K64" s="1" t="s">
        <v>1218</v>
      </c>
      <c r="L64" s="1" t="s">
        <v>1700</v>
      </c>
      <c r="M64" s="1" t="s">
        <v>1298</v>
      </c>
      <c r="N64" s="1" t="s">
        <v>1301</v>
      </c>
      <c r="O64" s="1" t="s">
        <v>1364</v>
      </c>
      <c r="P64" s="1" t="s">
        <v>1480</v>
      </c>
      <c r="Q64" s="1" t="s">
        <v>1488</v>
      </c>
      <c r="R64" s="1" t="s">
        <v>1490</v>
      </c>
      <c r="S64" s="1" t="s">
        <v>1491</v>
      </c>
      <c r="T64" s="1" t="s">
        <v>1492</v>
      </c>
      <c r="U64" s="1" t="s">
        <v>1493</v>
      </c>
      <c r="V64" s="1"/>
      <c r="W64" s="1" t="s">
        <v>1496</v>
      </c>
      <c r="X64" s="1"/>
      <c r="Y64" s="12">
        <v>1</v>
      </c>
      <c r="Z64" s="12">
        <v>1</v>
      </c>
      <c r="AA64" s="12">
        <v>0</v>
      </c>
      <c r="AB64" s="12">
        <v>0</v>
      </c>
      <c r="AC64" s="4" t="s">
        <v>1500</v>
      </c>
      <c r="AD64" s="1"/>
      <c r="AE64" s="1" t="s">
        <v>1513</v>
      </c>
      <c r="AF64" s="1" t="s">
        <v>1565</v>
      </c>
      <c r="AG64">
        <f>YEAR(Table1[[#This Row],[EventDate]])</f>
        <v>2010</v>
      </c>
    </row>
    <row r="65" spans="1:33" x14ac:dyDescent="0.25">
      <c r="A65" s="1" t="s">
        <v>77</v>
      </c>
      <c r="B65" s="1" t="s">
        <v>193</v>
      </c>
      <c r="C65" s="1" t="s">
        <v>258</v>
      </c>
      <c r="D65" s="1" t="s">
        <v>434</v>
      </c>
      <c r="E65" s="1" t="s">
        <v>610</v>
      </c>
      <c r="F65" s="1" t="s">
        <v>1651</v>
      </c>
      <c r="G65" s="1" t="s">
        <v>720</v>
      </c>
      <c r="H65" s="1" t="s">
        <v>779</v>
      </c>
      <c r="I65" s="1" t="s">
        <v>947</v>
      </c>
      <c r="J65" s="1" t="s">
        <v>1103</v>
      </c>
      <c r="K65" s="1" t="s">
        <v>1219</v>
      </c>
      <c r="L65" s="1" t="s">
        <v>1297</v>
      </c>
      <c r="M65" s="1" t="s">
        <v>1298</v>
      </c>
      <c r="N65" s="1" t="s">
        <v>1301</v>
      </c>
      <c r="O65" s="1" t="s">
        <v>1365</v>
      </c>
      <c r="P65" s="1" t="s">
        <v>1479</v>
      </c>
      <c r="Q65" s="1" t="s">
        <v>1488</v>
      </c>
      <c r="R65" s="1" t="s">
        <v>1490</v>
      </c>
      <c r="S65" s="1" t="s">
        <v>1491</v>
      </c>
      <c r="T65" s="1" t="s">
        <v>1492</v>
      </c>
      <c r="U65" s="1" t="s">
        <v>1493</v>
      </c>
      <c r="V65" s="1"/>
      <c r="W65" s="1" t="s">
        <v>1495</v>
      </c>
      <c r="X65" s="1"/>
      <c r="Y65" s="12">
        <v>0</v>
      </c>
      <c r="Z65" s="12">
        <v>0</v>
      </c>
      <c r="AA65" s="12">
        <v>1</v>
      </c>
      <c r="AB65" s="12">
        <v>1</v>
      </c>
      <c r="AC65" s="4" t="s">
        <v>1500</v>
      </c>
      <c r="AD65" s="1" t="s">
        <v>1502</v>
      </c>
      <c r="AE65" s="1" t="s">
        <v>1513</v>
      </c>
      <c r="AF65" s="1" t="s">
        <v>1565</v>
      </c>
      <c r="AG65">
        <f>YEAR(Table1[[#This Row],[EventDate]])</f>
        <v>2010</v>
      </c>
    </row>
    <row r="66" spans="1:33" x14ac:dyDescent="0.25">
      <c r="A66" s="1" t="s">
        <v>78</v>
      </c>
      <c r="B66" s="1" t="s">
        <v>193</v>
      </c>
      <c r="C66" s="1" t="s">
        <v>259</v>
      </c>
      <c r="D66" s="1" t="s">
        <v>434</v>
      </c>
      <c r="E66" s="1" t="s">
        <v>611</v>
      </c>
      <c r="F66" s="1" t="s">
        <v>1658</v>
      </c>
      <c r="G66" s="1" t="s">
        <v>720</v>
      </c>
      <c r="H66" s="1" t="s">
        <v>780</v>
      </c>
      <c r="I66" s="1" t="s">
        <v>948</v>
      </c>
      <c r="J66" s="1"/>
      <c r="K66" s="1"/>
      <c r="L66" s="1" t="s">
        <v>1700</v>
      </c>
      <c r="M66" s="1" t="s">
        <v>1298</v>
      </c>
      <c r="N66" s="1" t="s">
        <v>1301</v>
      </c>
      <c r="O66" s="1" t="s">
        <v>1366</v>
      </c>
      <c r="P66" s="1" t="s">
        <v>1480</v>
      </c>
      <c r="Q66" s="1" t="s">
        <v>1489</v>
      </c>
      <c r="R66" s="1" t="s">
        <v>1490</v>
      </c>
      <c r="S66" s="1" t="s">
        <v>1491</v>
      </c>
      <c r="T66" s="1" t="s">
        <v>1492</v>
      </c>
      <c r="U66" s="1" t="s">
        <v>1493</v>
      </c>
      <c r="V66" s="1"/>
      <c r="W66" s="1" t="s">
        <v>1495</v>
      </c>
      <c r="X66" s="1"/>
      <c r="Y66" s="12">
        <v>3</v>
      </c>
      <c r="Z66" s="12">
        <v>0</v>
      </c>
      <c r="AA66" s="12">
        <v>0</v>
      </c>
      <c r="AB66" s="12">
        <v>3</v>
      </c>
      <c r="AC66" s="4" t="s">
        <v>1500</v>
      </c>
      <c r="AD66" s="1" t="s">
        <v>1504</v>
      </c>
      <c r="AE66" s="1" t="s">
        <v>1513</v>
      </c>
      <c r="AF66" s="1" t="s">
        <v>1567</v>
      </c>
      <c r="AG66">
        <f>YEAR(Table1[[#This Row],[EventDate]])</f>
        <v>2010</v>
      </c>
    </row>
    <row r="67" spans="1:33" x14ac:dyDescent="0.25">
      <c r="A67" s="1" t="s">
        <v>79</v>
      </c>
      <c r="B67" s="1" t="s">
        <v>193</v>
      </c>
      <c r="C67" s="1" t="s">
        <v>260</v>
      </c>
      <c r="D67" s="1" t="s">
        <v>435</v>
      </c>
      <c r="E67" s="1" t="s">
        <v>612</v>
      </c>
      <c r="F67" s="1" t="s">
        <v>1664</v>
      </c>
      <c r="G67" s="1" t="s">
        <v>720</v>
      </c>
      <c r="H67" s="1" t="s">
        <v>781</v>
      </c>
      <c r="I67" s="1" t="s">
        <v>949</v>
      </c>
      <c r="J67" s="1" t="s">
        <v>1104</v>
      </c>
      <c r="K67" s="1" t="s">
        <v>1220</v>
      </c>
      <c r="L67" s="1" t="s">
        <v>1297</v>
      </c>
      <c r="M67" s="1" t="s">
        <v>1298</v>
      </c>
      <c r="N67" s="1" t="s">
        <v>1301</v>
      </c>
      <c r="O67" s="1" t="s">
        <v>1367</v>
      </c>
      <c r="P67" s="1" t="s">
        <v>1479</v>
      </c>
      <c r="Q67" s="1" t="s">
        <v>1488</v>
      </c>
      <c r="R67" s="1" t="s">
        <v>1490</v>
      </c>
      <c r="S67" s="1" t="s">
        <v>1491</v>
      </c>
      <c r="T67" s="1" t="s">
        <v>1492</v>
      </c>
      <c r="U67" s="1" t="s">
        <v>1493</v>
      </c>
      <c r="V67" s="1"/>
      <c r="W67" s="1" t="s">
        <v>1496</v>
      </c>
      <c r="X67" s="1"/>
      <c r="Y67" s="12">
        <v>0</v>
      </c>
      <c r="Z67" s="12">
        <v>0</v>
      </c>
      <c r="AA67" s="12">
        <v>0</v>
      </c>
      <c r="AB67" s="12">
        <v>4</v>
      </c>
      <c r="AC67" s="4" t="s">
        <v>1500</v>
      </c>
      <c r="AD67" s="1" t="s">
        <v>1502</v>
      </c>
      <c r="AE67" s="1" t="s">
        <v>1513</v>
      </c>
      <c r="AF67" s="1" t="s">
        <v>1568</v>
      </c>
      <c r="AG67">
        <f>YEAR(Table1[[#This Row],[EventDate]])</f>
        <v>2010</v>
      </c>
    </row>
    <row r="68" spans="1:33" x14ac:dyDescent="0.25">
      <c r="A68" s="1" t="s">
        <v>80</v>
      </c>
      <c r="B68" s="1" t="s">
        <v>193</v>
      </c>
      <c r="C68" s="1" t="s">
        <v>261</v>
      </c>
      <c r="D68" s="1" t="s">
        <v>436</v>
      </c>
      <c r="E68" s="1" t="s">
        <v>613</v>
      </c>
      <c r="F68" s="1" t="s">
        <v>1680</v>
      </c>
      <c r="G68" s="1" t="s">
        <v>720</v>
      </c>
      <c r="H68" s="1" t="s">
        <v>782</v>
      </c>
      <c r="I68" s="1" t="s">
        <v>950</v>
      </c>
      <c r="J68" s="1" t="s">
        <v>1105</v>
      </c>
      <c r="K68" s="1" t="s">
        <v>1221</v>
      </c>
      <c r="L68" s="1" t="s">
        <v>1700</v>
      </c>
      <c r="M68" s="1" t="s">
        <v>1300</v>
      </c>
      <c r="N68" s="1" t="s">
        <v>1301</v>
      </c>
      <c r="O68" s="1" t="s">
        <v>1368</v>
      </c>
      <c r="P68" s="1" t="s">
        <v>1479</v>
      </c>
      <c r="Q68" s="1" t="s">
        <v>1488</v>
      </c>
      <c r="R68" s="1" t="s">
        <v>1490</v>
      </c>
      <c r="S68" s="1" t="s">
        <v>1491</v>
      </c>
      <c r="T68" s="1" t="s">
        <v>1492</v>
      </c>
      <c r="U68" s="1" t="s">
        <v>1493</v>
      </c>
      <c r="V68" s="1"/>
      <c r="W68" s="1" t="s">
        <v>1495</v>
      </c>
      <c r="X68" s="1"/>
      <c r="Y68" s="12">
        <v>1</v>
      </c>
      <c r="Z68" s="12">
        <v>0</v>
      </c>
      <c r="AA68" s="12">
        <v>0</v>
      </c>
      <c r="AB68" s="12">
        <v>0</v>
      </c>
      <c r="AC68" s="4" t="s">
        <v>1500</v>
      </c>
      <c r="AD68" s="1" t="s">
        <v>1510</v>
      </c>
      <c r="AE68" s="1" t="s">
        <v>1513</v>
      </c>
      <c r="AF68" s="1" t="s">
        <v>1565</v>
      </c>
      <c r="AG68">
        <f>YEAR(Table1[[#This Row],[EventDate]])</f>
        <v>2009</v>
      </c>
    </row>
    <row r="69" spans="1:33" x14ac:dyDescent="0.25">
      <c r="A69" s="1" t="s">
        <v>81</v>
      </c>
      <c r="B69" s="1" t="s">
        <v>193</v>
      </c>
      <c r="C69" s="1" t="s">
        <v>262</v>
      </c>
      <c r="D69" s="1" t="s">
        <v>437</v>
      </c>
      <c r="E69" s="1" t="s">
        <v>614</v>
      </c>
      <c r="F69" s="1" t="s">
        <v>1651</v>
      </c>
      <c r="G69" s="1" t="s">
        <v>720</v>
      </c>
      <c r="H69" s="1" t="s">
        <v>783</v>
      </c>
      <c r="I69" s="1" t="s">
        <v>951</v>
      </c>
      <c r="J69" s="1" t="s">
        <v>1106</v>
      </c>
      <c r="K69" s="1" t="s">
        <v>1222</v>
      </c>
      <c r="L69" s="1" t="s">
        <v>1297</v>
      </c>
      <c r="M69" s="1" t="s">
        <v>1298</v>
      </c>
      <c r="N69" s="1" t="s">
        <v>1301</v>
      </c>
      <c r="O69" s="1" t="s">
        <v>1369</v>
      </c>
      <c r="P69" s="1" t="s">
        <v>1479</v>
      </c>
      <c r="Q69" s="1" t="s">
        <v>1488</v>
      </c>
      <c r="R69" s="1" t="s">
        <v>1490</v>
      </c>
      <c r="S69" s="1" t="s">
        <v>1491</v>
      </c>
      <c r="T69" s="1" t="s">
        <v>1492</v>
      </c>
      <c r="U69" s="1" t="s">
        <v>1493</v>
      </c>
      <c r="V69" s="1"/>
      <c r="W69" s="1" t="s">
        <v>1495</v>
      </c>
      <c r="X69" s="1"/>
      <c r="Y69" s="12">
        <v>0</v>
      </c>
      <c r="Z69" s="12">
        <v>0</v>
      </c>
      <c r="AA69" s="12">
        <v>0</v>
      </c>
      <c r="AB69" s="12">
        <v>3</v>
      </c>
      <c r="AC69" s="4" t="s">
        <v>1500</v>
      </c>
      <c r="AD69" s="1" t="s">
        <v>1507</v>
      </c>
      <c r="AE69" s="1" t="s">
        <v>1513</v>
      </c>
      <c r="AF69" s="1" t="s">
        <v>1569</v>
      </c>
      <c r="AG69">
        <f>YEAR(Table1[[#This Row],[EventDate]])</f>
        <v>2009</v>
      </c>
    </row>
    <row r="70" spans="1:33" x14ac:dyDescent="0.25">
      <c r="A70" s="1" t="s">
        <v>82</v>
      </c>
      <c r="B70" s="1" t="s">
        <v>193</v>
      </c>
      <c r="C70" s="1" t="s">
        <v>263</v>
      </c>
      <c r="D70" s="1" t="s">
        <v>438</v>
      </c>
      <c r="E70" s="1" t="s">
        <v>615</v>
      </c>
      <c r="F70" s="1" t="s">
        <v>1673</v>
      </c>
      <c r="G70" s="1" t="s">
        <v>720</v>
      </c>
      <c r="H70" s="1" t="s">
        <v>784</v>
      </c>
      <c r="I70" s="1" t="s">
        <v>952</v>
      </c>
      <c r="J70" s="1" t="s">
        <v>1107</v>
      </c>
      <c r="K70" s="1" t="s">
        <v>1223</v>
      </c>
      <c r="L70" s="1" t="s">
        <v>1297</v>
      </c>
      <c r="M70" s="1" t="s">
        <v>1298</v>
      </c>
      <c r="N70" s="1" t="s">
        <v>1301</v>
      </c>
      <c r="O70" s="1" t="s">
        <v>1370</v>
      </c>
      <c r="P70" s="1" t="s">
        <v>1479</v>
      </c>
      <c r="Q70" s="1" t="s">
        <v>1489</v>
      </c>
      <c r="R70" s="1" t="s">
        <v>1490</v>
      </c>
      <c r="S70" s="1" t="s">
        <v>1491</v>
      </c>
      <c r="T70" s="1" t="s">
        <v>1492</v>
      </c>
      <c r="U70" s="1" t="s">
        <v>1493</v>
      </c>
      <c r="V70" s="1"/>
      <c r="W70" s="1" t="s">
        <v>1495</v>
      </c>
      <c r="X70" s="1"/>
      <c r="Y70" s="12">
        <v>0</v>
      </c>
      <c r="Z70" s="12">
        <v>0</v>
      </c>
      <c r="AA70" s="12">
        <v>0</v>
      </c>
      <c r="AB70" s="12">
        <v>2</v>
      </c>
      <c r="AC70" s="4" t="s">
        <v>1500</v>
      </c>
      <c r="AD70" s="1" t="s">
        <v>1502</v>
      </c>
      <c r="AE70" s="1" t="s">
        <v>1513</v>
      </c>
      <c r="AF70" s="1" t="s">
        <v>1569</v>
      </c>
      <c r="AG70">
        <f>YEAR(Table1[[#This Row],[EventDate]])</f>
        <v>2009</v>
      </c>
    </row>
    <row r="71" spans="1:33" x14ac:dyDescent="0.25">
      <c r="A71" s="1" t="s">
        <v>83</v>
      </c>
      <c r="B71" s="1" t="s">
        <v>193</v>
      </c>
      <c r="C71" s="1" t="s">
        <v>264</v>
      </c>
      <c r="D71" s="1" t="s">
        <v>439</v>
      </c>
      <c r="E71" s="1" t="s">
        <v>616</v>
      </c>
      <c r="F71" s="1" t="s">
        <v>1660</v>
      </c>
      <c r="G71" s="1" t="s">
        <v>720</v>
      </c>
      <c r="H71" s="1" t="s">
        <v>785</v>
      </c>
      <c r="I71" s="1" t="s">
        <v>953</v>
      </c>
      <c r="J71" s="1" t="s">
        <v>1108</v>
      </c>
      <c r="K71" s="1" t="s">
        <v>1224</v>
      </c>
      <c r="L71" s="1" t="s">
        <v>1700</v>
      </c>
      <c r="M71" s="1" t="s">
        <v>1300</v>
      </c>
      <c r="N71" s="1" t="s">
        <v>1301</v>
      </c>
      <c r="O71" s="1" t="s">
        <v>1371</v>
      </c>
      <c r="P71" s="1" t="s">
        <v>1479</v>
      </c>
      <c r="Q71" s="1" t="s">
        <v>1488</v>
      </c>
      <c r="R71" s="1" t="s">
        <v>1490</v>
      </c>
      <c r="S71" s="1" t="s">
        <v>1491</v>
      </c>
      <c r="T71" s="1" t="s">
        <v>1492</v>
      </c>
      <c r="U71" s="1" t="s">
        <v>1493</v>
      </c>
      <c r="V71" s="1"/>
      <c r="W71" s="1" t="s">
        <v>1495</v>
      </c>
      <c r="X71" s="1"/>
      <c r="Y71" s="12">
        <v>1</v>
      </c>
      <c r="Z71" s="12">
        <v>0</v>
      </c>
      <c r="AA71" s="12">
        <v>0</v>
      </c>
      <c r="AB71" s="12">
        <v>0</v>
      </c>
      <c r="AC71" s="4" t="s">
        <v>1500</v>
      </c>
      <c r="AD71" s="1" t="s">
        <v>1506</v>
      </c>
      <c r="AE71" s="1" t="s">
        <v>1513</v>
      </c>
      <c r="AF71" s="1" t="s">
        <v>1570</v>
      </c>
      <c r="AG71">
        <f>YEAR(Table1[[#This Row],[EventDate]])</f>
        <v>2009</v>
      </c>
    </row>
    <row r="72" spans="1:33" x14ac:dyDescent="0.25">
      <c r="A72" s="1" t="s">
        <v>84</v>
      </c>
      <c r="B72" s="1" t="s">
        <v>193</v>
      </c>
      <c r="C72" s="1" t="s">
        <v>265</v>
      </c>
      <c r="D72" s="1" t="s">
        <v>440</v>
      </c>
      <c r="E72" s="1" t="s">
        <v>617</v>
      </c>
      <c r="F72" s="1" t="s">
        <v>1674</v>
      </c>
      <c r="G72" s="1" t="s">
        <v>720</v>
      </c>
      <c r="H72" s="1" t="s">
        <v>786</v>
      </c>
      <c r="I72" s="1" t="s">
        <v>954</v>
      </c>
      <c r="J72" s="1"/>
      <c r="K72" s="1"/>
      <c r="L72" s="1" t="s">
        <v>1700</v>
      </c>
      <c r="M72" s="1" t="s">
        <v>1300</v>
      </c>
      <c r="N72" s="1" t="s">
        <v>1301</v>
      </c>
      <c r="O72" s="1" t="s">
        <v>1372</v>
      </c>
      <c r="P72" s="1" t="s">
        <v>1479</v>
      </c>
      <c r="Q72" s="1" t="s">
        <v>1488</v>
      </c>
      <c r="R72" s="1" t="s">
        <v>1490</v>
      </c>
      <c r="S72" s="1" t="s">
        <v>1491</v>
      </c>
      <c r="T72" s="1" t="s">
        <v>1492</v>
      </c>
      <c r="U72" s="1" t="s">
        <v>1493</v>
      </c>
      <c r="V72" s="1"/>
      <c r="W72" s="1" t="s">
        <v>1495</v>
      </c>
      <c r="X72" s="1"/>
      <c r="Y72" s="12">
        <v>1</v>
      </c>
      <c r="Z72" s="12">
        <v>0</v>
      </c>
      <c r="AA72" s="12">
        <v>0</v>
      </c>
      <c r="AB72" s="12">
        <v>0</v>
      </c>
      <c r="AC72" s="4" t="s">
        <v>1501</v>
      </c>
      <c r="AD72" s="1"/>
      <c r="AE72" s="1" t="s">
        <v>1513</v>
      </c>
      <c r="AF72" s="1" t="s">
        <v>1564</v>
      </c>
      <c r="AG72">
        <f>YEAR(Table1[[#This Row],[EventDate]])</f>
        <v>2009</v>
      </c>
    </row>
    <row r="73" spans="1:33" x14ac:dyDescent="0.25">
      <c r="A73" s="1" t="s">
        <v>85</v>
      </c>
      <c r="B73" s="1" t="s">
        <v>193</v>
      </c>
      <c r="C73" s="1" t="s">
        <v>266</v>
      </c>
      <c r="D73" s="1" t="s">
        <v>441</v>
      </c>
      <c r="E73" s="1" t="s">
        <v>618</v>
      </c>
      <c r="F73" s="1" t="s">
        <v>1675</v>
      </c>
      <c r="G73" s="1" t="s">
        <v>720</v>
      </c>
      <c r="H73" s="1" t="s">
        <v>787</v>
      </c>
      <c r="I73" s="1" t="s">
        <v>955</v>
      </c>
      <c r="J73" s="1" t="s">
        <v>1109</v>
      </c>
      <c r="K73" s="1" t="s">
        <v>1225</v>
      </c>
      <c r="L73" s="1" t="s">
        <v>1297</v>
      </c>
      <c r="M73" s="1" t="s">
        <v>1298</v>
      </c>
      <c r="N73" s="1" t="s">
        <v>1301</v>
      </c>
      <c r="O73" s="1" t="s">
        <v>1373</v>
      </c>
      <c r="P73" s="1" t="s">
        <v>1480</v>
      </c>
      <c r="Q73" s="1" t="s">
        <v>1488</v>
      </c>
      <c r="R73" s="1" t="s">
        <v>1490</v>
      </c>
      <c r="S73" s="1" t="s">
        <v>1491</v>
      </c>
      <c r="T73" s="1" t="s">
        <v>1492</v>
      </c>
      <c r="U73" s="1" t="s">
        <v>1493</v>
      </c>
      <c r="V73" s="1"/>
      <c r="W73" s="1" t="s">
        <v>1495</v>
      </c>
      <c r="X73" s="1"/>
      <c r="Y73" s="12">
        <v>0</v>
      </c>
      <c r="Z73" s="12">
        <v>0</v>
      </c>
      <c r="AA73" s="12">
        <v>0</v>
      </c>
      <c r="AB73" s="12">
        <v>3</v>
      </c>
      <c r="AC73" s="4" t="s">
        <v>1500</v>
      </c>
      <c r="AD73" s="1" t="s">
        <v>1502</v>
      </c>
      <c r="AE73" s="1" t="s">
        <v>1513</v>
      </c>
      <c r="AF73" s="1" t="s">
        <v>1571</v>
      </c>
      <c r="AG73">
        <f>YEAR(Table1[[#This Row],[EventDate]])</f>
        <v>2009</v>
      </c>
    </row>
    <row r="74" spans="1:33" x14ac:dyDescent="0.25">
      <c r="A74" s="1" t="s">
        <v>86</v>
      </c>
      <c r="B74" s="1" t="s">
        <v>194</v>
      </c>
      <c r="C74" s="1" t="s">
        <v>267</v>
      </c>
      <c r="D74" s="1" t="s">
        <v>442</v>
      </c>
      <c r="E74" s="1" t="s">
        <v>619</v>
      </c>
      <c r="F74" s="1" t="s">
        <v>1663</v>
      </c>
      <c r="G74" s="1" t="s">
        <v>720</v>
      </c>
      <c r="H74" s="1"/>
      <c r="I74" s="1"/>
      <c r="J74" s="1" t="s">
        <v>1110</v>
      </c>
      <c r="K74" s="1" t="s">
        <v>1226</v>
      </c>
      <c r="L74" s="1" t="s">
        <v>194</v>
      </c>
      <c r="M74" s="1" t="s">
        <v>1299</v>
      </c>
      <c r="N74" s="1" t="s">
        <v>1301</v>
      </c>
      <c r="O74" s="1" t="s">
        <v>1374</v>
      </c>
      <c r="P74" s="1" t="s">
        <v>1481</v>
      </c>
      <c r="Q74" s="1" t="s">
        <v>1488</v>
      </c>
      <c r="R74" s="1" t="s">
        <v>1490</v>
      </c>
      <c r="S74" s="1" t="s">
        <v>1491</v>
      </c>
      <c r="T74" s="1" t="s">
        <v>1492</v>
      </c>
      <c r="U74" s="1" t="s">
        <v>1493</v>
      </c>
      <c r="V74" s="1"/>
      <c r="W74" s="1" t="s">
        <v>1495</v>
      </c>
      <c r="X74" s="1"/>
      <c r="Y74" s="12">
        <v>0</v>
      </c>
      <c r="Z74" s="12">
        <v>0</v>
      </c>
      <c r="AA74" s="12">
        <v>0</v>
      </c>
      <c r="AB74" s="12">
        <v>2</v>
      </c>
      <c r="AC74" s="4" t="s">
        <v>1500</v>
      </c>
      <c r="AD74" s="1" t="s">
        <v>1502</v>
      </c>
      <c r="AE74" s="1" t="s">
        <v>1513</v>
      </c>
      <c r="AF74" s="1" t="s">
        <v>1572</v>
      </c>
      <c r="AG74">
        <f>YEAR(Table1[[#This Row],[EventDate]])</f>
        <v>2009</v>
      </c>
    </row>
    <row r="75" spans="1:33" x14ac:dyDescent="0.25">
      <c r="A75" s="1" t="s">
        <v>87</v>
      </c>
      <c r="B75" s="1" t="s">
        <v>193</v>
      </c>
      <c r="C75" s="1" t="s">
        <v>268</v>
      </c>
      <c r="D75" s="1" t="s">
        <v>443</v>
      </c>
      <c r="E75" s="1" t="s">
        <v>620</v>
      </c>
      <c r="F75" s="1" t="s">
        <v>1664</v>
      </c>
      <c r="G75" s="1" t="s">
        <v>720</v>
      </c>
      <c r="H75" s="1" t="s">
        <v>788</v>
      </c>
      <c r="I75" s="1" t="s">
        <v>956</v>
      </c>
      <c r="J75" s="1"/>
      <c r="K75" s="1" t="s">
        <v>1227</v>
      </c>
      <c r="L75" s="1" t="s">
        <v>1297</v>
      </c>
      <c r="M75" s="1" t="s">
        <v>1298</v>
      </c>
      <c r="N75" s="1" t="s">
        <v>1301</v>
      </c>
      <c r="O75" s="1" t="s">
        <v>1375</v>
      </c>
      <c r="P75" s="1" t="s">
        <v>1480</v>
      </c>
      <c r="Q75" s="1" t="s">
        <v>1488</v>
      </c>
      <c r="R75" s="1" t="s">
        <v>1490</v>
      </c>
      <c r="S75" s="1" t="s">
        <v>1491</v>
      </c>
      <c r="T75" s="1" t="s">
        <v>1492</v>
      </c>
      <c r="U75" s="1" t="s">
        <v>1493</v>
      </c>
      <c r="V75" s="1"/>
      <c r="W75" s="1" t="s">
        <v>1498</v>
      </c>
      <c r="X75" s="1"/>
      <c r="Y75" s="12">
        <v>0</v>
      </c>
      <c r="Z75" s="12">
        <v>0</v>
      </c>
      <c r="AA75" s="12">
        <v>0</v>
      </c>
      <c r="AB75" s="12">
        <v>1</v>
      </c>
      <c r="AC75" s="4" t="s">
        <v>1500</v>
      </c>
      <c r="AD75" s="1"/>
      <c r="AE75" s="1" t="s">
        <v>1513</v>
      </c>
      <c r="AF75" s="1" t="s">
        <v>1573</v>
      </c>
      <c r="AG75">
        <f>YEAR(Table1[[#This Row],[EventDate]])</f>
        <v>2009</v>
      </c>
    </row>
    <row r="76" spans="1:33" x14ac:dyDescent="0.25">
      <c r="A76" s="1" t="s">
        <v>88</v>
      </c>
      <c r="B76" s="1" t="s">
        <v>193</v>
      </c>
      <c r="C76" s="1" t="s">
        <v>269</v>
      </c>
      <c r="D76" s="1" t="s">
        <v>444</v>
      </c>
      <c r="E76" s="1" t="s">
        <v>621</v>
      </c>
      <c r="F76" s="1" t="s">
        <v>1655</v>
      </c>
      <c r="G76" s="1" t="s">
        <v>720</v>
      </c>
      <c r="H76" s="1" t="s">
        <v>789</v>
      </c>
      <c r="I76" s="1" t="s">
        <v>957</v>
      </c>
      <c r="J76" s="1" t="s">
        <v>1111</v>
      </c>
      <c r="K76" s="1" t="s">
        <v>1228</v>
      </c>
      <c r="L76" s="1" t="s">
        <v>1700</v>
      </c>
      <c r="M76" s="1" t="s">
        <v>1300</v>
      </c>
      <c r="N76" s="1" t="s">
        <v>1301</v>
      </c>
      <c r="O76" s="1" t="s">
        <v>1376</v>
      </c>
      <c r="P76" s="1" t="s">
        <v>1481</v>
      </c>
      <c r="Q76" s="1" t="s">
        <v>1488</v>
      </c>
      <c r="R76" s="1" t="s">
        <v>1490</v>
      </c>
      <c r="S76" s="1" t="s">
        <v>1491</v>
      </c>
      <c r="T76" s="1" t="s">
        <v>1492</v>
      </c>
      <c r="U76" s="1" t="s">
        <v>1493</v>
      </c>
      <c r="V76" s="1"/>
      <c r="W76" s="1" t="s">
        <v>1495</v>
      </c>
      <c r="X76" s="1"/>
      <c r="Y76" s="12">
        <v>1</v>
      </c>
      <c r="Z76" s="12">
        <v>0</v>
      </c>
      <c r="AA76" s="12">
        <v>0</v>
      </c>
      <c r="AB76" s="12">
        <v>0</v>
      </c>
      <c r="AC76" s="4" t="s">
        <v>1500</v>
      </c>
      <c r="AD76" s="1" t="s">
        <v>1507</v>
      </c>
      <c r="AE76" s="1" t="s">
        <v>1513</v>
      </c>
      <c r="AF76" s="1" t="s">
        <v>1574</v>
      </c>
      <c r="AG76">
        <f>YEAR(Table1[[#This Row],[EventDate]])</f>
        <v>2009</v>
      </c>
    </row>
    <row r="77" spans="1:33" x14ac:dyDescent="0.25">
      <c r="A77" s="1" t="s">
        <v>89</v>
      </c>
      <c r="B77" s="1" t="s">
        <v>194</v>
      </c>
      <c r="C77" s="1" t="s">
        <v>270</v>
      </c>
      <c r="D77" s="1" t="s">
        <v>445</v>
      </c>
      <c r="E77" s="1" t="s">
        <v>622</v>
      </c>
      <c r="F77" s="1" t="s">
        <v>1677</v>
      </c>
      <c r="G77" s="1" t="s">
        <v>720</v>
      </c>
      <c r="H77" s="1" t="s">
        <v>790</v>
      </c>
      <c r="I77" s="1" t="s">
        <v>958</v>
      </c>
      <c r="J77" s="1"/>
      <c r="K77" s="1"/>
      <c r="L77" s="1" t="s">
        <v>194</v>
      </c>
      <c r="M77" s="1" t="s">
        <v>1299</v>
      </c>
      <c r="N77" s="1" t="s">
        <v>1301</v>
      </c>
      <c r="O77" s="1" t="s">
        <v>1377</v>
      </c>
      <c r="P77" s="1" t="s">
        <v>1480</v>
      </c>
      <c r="Q77" s="1" t="s">
        <v>1488</v>
      </c>
      <c r="R77" s="1" t="s">
        <v>1490</v>
      </c>
      <c r="S77" s="1" t="s">
        <v>1491</v>
      </c>
      <c r="T77" s="1" t="s">
        <v>1492</v>
      </c>
      <c r="U77" s="1" t="s">
        <v>1493</v>
      </c>
      <c r="V77" s="1"/>
      <c r="W77" s="1" t="s">
        <v>1495</v>
      </c>
      <c r="X77" s="1"/>
      <c r="Y77" s="12">
        <v>0</v>
      </c>
      <c r="Z77" s="12">
        <v>0</v>
      </c>
      <c r="AA77" s="12">
        <v>0</v>
      </c>
      <c r="AB77" s="12">
        <v>1</v>
      </c>
      <c r="AC77" s="4" t="s">
        <v>1500</v>
      </c>
      <c r="AD77" s="1"/>
      <c r="AE77" s="1" t="s">
        <v>1513</v>
      </c>
      <c r="AF77" s="1" t="s">
        <v>1575</v>
      </c>
      <c r="AG77">
        <f>YEAR(Table1[[#This Row],[EventDate]])</f>
        <v>2009</v>
      </c>
    </row>
    <row r="78" spans="1:33" x14ac:dyDescent="0.25">
      <c r="A78" s="1" t="s">
        <v>90</v>
      </c>
      <c r="B78" s="1" t="s">
        <v>194</v>
      </c>
      <c r="C78" s="1" t="s">
        <v>271</v>
      </c>
      <c r="D78" s="1" t="s">
        <v>446</v>
      </c>
      <c r="E78" s="1" t="s">
        <v>623</v>
      </c>
      <c r="F78" s="1" t="s">
        <v>1660</v>
      </c>
      <c r="G78" s="1" t="s">
        <v>720</v>
      </c>
      <c r="H78" s="1" t="s">
        <v>791</v>
      </c>
      <c r="I78" s="1" t="s">
        <v>959</v>
      </c>
      <c r="J78" s="1" t="s">
        <v>1112</v>
      </c>
      <c r="K78" s="1" t="s">
        <v>1229</v>
      </c>
      <c r="L78" s="1" t="s">
        <v>194</v>
      </c>
      <c r="M78" s="1"/>
      <c r="N78" s="1" t="s">
        <v>1301</v>
      </c>
      <c r="O78" s="1" t="s">
        <v>1378</v>
      </c>
      <c r="P78" s="1" t="s">
        <v>1480</v>
      </c>
      <c r="Q78" s="1" t="s">
        <v>1488</v>
      </c>
      <c r="R78" s="1" t="s">
        <v>1490</v>
      </c>
      <c r="S78" s="1" t="s">
        <v>1491</v>
      </c>
      <c r="T78" s="1" t="s">
        <v>1492</v>
      </c>
      <c r="U78" s="1" t="s">
        <v>1493</v>
      </c>
      <c r="V78" s="1"/>
      <c r="W78" s="1" t="s">
        <v>1496</v>
      </c>
      <c r="X78" s="1"/>
      <c r="Y78" s="12">
        <v>0</v>
      </c>
      <c r="Z78" s="12">
        <v>0</v>
      </c>
      <c r="AA78" s="12">
        <v>0</v>
      </c>
      <c r="AB78" s="12">
        <v>1</v>
      </c>
      <c r="AC78" s="4" t="s">
        <v>1500</v>
      </c>
      <c r="AD78" s="1" t="s">
        <v>1503</v>
      </c>
      <c r="AE78" s="1" t="s">
        <v>1513</v>
      </c>
      <c r="AF78" s="1" t="s">
        <v>1576</v>
      </c>
      <c r="AG78">
        <f>YEAR(Table1[[#This Row],[EventDate]])</f>
        <v>2009</v>
      </c>
    </row>
    <row r="79" spans="1:33" x14ac:dyDescent="0.25">
      <c r="A79" s="1" t="s">
        <v>91</v>
      </c>
      <c r="B79" s="1" t="s">
        <v>193</v>
      </c>
      <c r="C79" s="1" t="s">
        <v>272</v>
      </c>
      <c r="D79" s="1" t="s">
        <v>447</v>
      </c>
      <c r="E79" s="1" t="s">
        <v>624</v>
      </c>
      <c r="F79" s="1" t="s">
        <v>1663</v>
      </c>
      <c r="G79" s="1" t="s">
        <v>720</v>
      </c>
      <c r="H79" s="1" t="s">
        <v>792</v>
      </c>
      <c r="I79" s="1" t="s">
        <v>960</v>
      </c>
      <c r="J79" s="1" t="s">
        <v>1113</v>
      </c>
      <c r="K79" s="1" t="s">
        <v>1230</v>
      </c>
      <c r="L79" s="1" t="s">
        <v>1700</v>
      </c>
      <c r="M79" s="1" t="s">
        <v>1300</v>
      </c>
      <c r="N79" s="1" t="s">
        <v>1301</v>
      </c>
      <c r="O79" s="1" t="s">
        <v>1379</v>
      </c>
      <c r="P79" s="1" t="s">
        <v>1480</v>
      </c>
      <c r="Q79" s="1" t="s">
        <v>1488</v>
      </c>
      <c r="R79" s="1" t="s">
        <v>1490</v>
      </c>
      <c r="S79" s="1" t="s">
        <v>1491</v>
      </c>
      <c r="T79" s="1" t="s">
        <v>1492</v>
      </c>
      <c r="U79" s="1" t="s">
        <v>1493</v>
      </c>
      <c r="V79" s="1"/>
      <c r="W79" s="1" t="s">
        <v>1496</v>
      </c>
      <c r="X79" s="1"/>
      <c r="Y79" s="12">
        <v>2</v>
      </c>
      <c r="Z79" s="12">
        <v>0</v>
      </c>
      <c r="AA79" s="12">
        <v>0</v>
      </c>
      <c r="AB79" s="12">
        <v>0</v>
      </c>
      <c r="AC79" s="4" t="s">
        <v>1501</v>
      </c>
      <c r="AD79" s="1" t="s">
        <v>1505</v>
      </c>
      <c r="AE79" s="1" t="s">
        <v>1513</v>
      </c>
      <c r="AF79" s="1" t="s">
        <v>1570</v>
      </c>
      <c r="AG79">
        <f>YEAR(Table1[[#This Row],[EventDate]])</f>
        <v>2009</v>
      </c>
    </row>
    <row r="80" spans="1:33" x14ac:dyDescent="0.25">
      <c r="A80" s="1" t="s">
        <v>92</v>
      </c>
      <c r="B80" s="1" t="s">
        <v>193</v>
      </c>
      <c r="C80" s="1" t="s">
        <v>273</v>
      </c>
      <c r="D80" s="1" t="s">
        <v>448</v>
      </c>
      <c r="E80" s="1" t="s">
        <v>625</v>
      </c>
      <c r="F80" s="1" t="s">
        <v>1675</v>
      </c>
      <c r="G80" s="1" t="s">
        <v>720</v>
      </c>
      <c r="H80" s="1" t="s">
        <v>793</v>
      </c>
      <c r="I80" s="1" t="s">
        <v>961</v>
      </c>
      <c r="J80" s="1" t="s">
        <v>1114</v>
      </c>
      <c r="K80" s="1" t="s">
        <v>1231</v>
      </c>
      <c r="L80" s="1" t="s">
        <v>1297</v>
      </c>
      <c r="M80" s="1" t="s">
        <v>1298</v>
      </c>
      <c r="N80" s="1" t="s">
        <v>1301</v>
      </c>
      <c r="O80" s="1" t="s">
        <v>1380</v>
      </c>
      <c r="P80" s="1" t="s">
        <v>1480</v>
      </c>
      <c r="Q80" s="1" t="s">
        <v>1488</v>
      </c>
      <c r="R80" s="1" t="s">
        <v>1490</v>
      </c>
      <c r="S80" s="1" t="s">
        <v>1491</v>
      </c>
      <c r="T80" s="1" t="s">
        <v>1492</v>
      </c>
      <c r="U80" s="1" t="s">
        <v>1493</v>
      </c>
      <c r="V80" s="1"/>
      <c r="W80" s="1" t="s">
        <v>1495</v>
      </c>
      <c r="X80" s="1"/>
      <c r="Y80" s="12">
        <v>0</v>
      </c>
      <c r="Z80" s="12">
        <v>0</v>
      </c>
      <c r="AA80" s="12">
        <v>0</v>
      </c>
      <c r="AB80" s="12">
        <v>1</v>
      </c>
      <c r="AC80" s="4" t="s">
        <v>1500</v>
      </c>
      <c r="AD80" s="1" t="s">
        <v>1508</v>
      </c>
      <c r="AE80" s="1" t="s">
        <v>1513</v>
      </c>
      <c r="AF80" s="1" t="s">
        <v>1577</v>
      </c>
      <c r="AG80">
        <f>YEAR(Table1[[#This Row],[EventDate]])</f>
        <v>2009</v>
      </c>
    </row>
    <row r="81" spans="1:33" x14ac:dyDescent="0.25">
      <c r="A81" s="1" t="s">
        <v>93</v>
      </c>
      <c r="B81" s="1" t="s">
        <v>193</v>
      </c>
      <c r="C81" s="1" t="s">
        <v>274</v>
      </c>
      <c r="D81" s="1" t="s">
        <v>449</v>
      </c>
      <c r="E81" s="1" t="s">
        <v>626</v>
      </c>
      <c r="F81" s="1" t="s">
        <v>1669</v>
      </c>
      <c r="G81" s="1" t="s">
        <v>720</v>
      </c>
      <c r="H81" s="1" t="s">
        <v>794</v>
      </c>
      <c r="I81" s="1" t="s">
        <v>962</v>
      </c>
      <c r="J81" s="1" t="s">
        <v>1076</v>
      </c>
      <c r="K81" s="1" t="s">
        <v>1232</v>
      </c>
      <c r="L81" s="1" t="s">
        <v>1297</v>
      </c>
      <c r="M81" s="1" t="s">
        <v>1298</v>
      </c>
      <c r="N81" s="1" t="s">
        <v>1301</v>
      </c>
      <c r="O81" s="1" t="s">
        <v>1381</v>
      </c>
      <c r="P81" s="1" t="s">
        <v>1480</v>
      </c>
      <c r="Q81" s="1" t="s">
        <v>1488</v>
      </c>
      <c r="R81" s="1" t="s">
        <v>1490</v>
      </c>
      <c r="S81" s="1" t="s">
        <v>1491</v>
      </c>
      <c r="T81" s="1" t="s">
        <v>1492</v>
      </c>
      <c r="U81" s="1" t="s">
        <v>1493</v>
      </c>
      <c r="V81" s="1"/>
      <c r="W81" s="1" t="s">
        <v>1495</v>
      </c>
      <c r="X81" s="1"/>
      <c r="Y81" s="12">
        <v>0</v>
      </c>
      <c r="Z81" s="12">
        <v>0</v>
      </c>
      <c r="AA81" s="12">
        <v>0</v>
      </c>
      <c r="AB81" s="12">
        <v>1</v>
      </c>
      <c r="AC81" s="4" t="s">
        <v>1501</v>
      </c>
      <c r="AD81" s="1" t="s">
        <v>1506</v>
      </c>
      <c r="AE81" s="1" t="s">
        <v>1513</v>
      </c>
      <c r="AF81" s="1" t="s">
        <v>419</v>
      </c>
      <c r="AG81">
        <f>YEAR(Table1[[#This Row],[EventDate]])</f>
        <v>2009</v>
      </c>
    </row>
    <row r="82" spans="1:33" x14ac:dyDescent="0.25">
      <c r="A82" s="1" t="s">
        <v>94</v>
      </c>
      <c r="B82" s="1" t="s">
        <v>193</v>
      </c>
      <c r="C82" s="1" t="s">
        <v>275</v>
      </c>
      <c r="D82" s="1" t="s">
        <v>450</v>
      </c>
      <c r="E82" s="1" t="s">
        <v>627</v>
      </c>
      <c r="F82" s="1" t="s">
        <v>1679</v>
      </c>
      <c r="G82" s="1" t="s">
        <v>720</v>
      </c>
      <c r="H82" s="1" t="s">
        <v>795</v>
      </c>
      <c r="I82" s="1" t="s">
        <v>963</v>
      </c>
      <c r="J82" s="1" t="s">
        <v>1115</v>
      </c>
      <c r="K82" s="1" t="s">
        <v>1233</v>
      </c>
      <c r="L82" s="1" t="s">
        <v>1297</v>
      </c>
      <c r="M82" s="1" t="s">
        <v>1298</v>
      </c>
      <c r="N82" s="1" t="s">
        <v>1301</v>
      </c>
      <c r="O82" s="1" t="s">
        <v>1382</v>
      </c>
      <c r="P82" s="1" t="s">
        <v>1480</v>
      </c>
      <c r="Q82" s="1" t="s">
        <v>1488</v>
      </c>
      <c r="R82" s="1" t="s">
        <v>1490</v>
      </c>
      <c r="S82" s="1" t="s">
        <v>1491</v>
      </c>
      <c r="T82" s="1" t="s">
        <v>1492</v>
      </c>
      <c r="U82" s="1" t="s">
        <v>1493</v>
      </c>
      <c r="V82" s="1"/>
      <c r="W82" s="1" t="s">
        <v>1497</v>
      </c>
      <c r="X82" s="1"/>
      <c r="Y82" s="12">
        <v>0</v>
      </c>
      <c r="Z82" s="12">
        <v>0</v>
      </c>
      <c r="AA82" s="12">
        <v>0</v>
      </c>
      <c r="AB82" s="12">
        <v>2</v>
      </c>
      <c r="AC82" s="4" t="s">
        <v>1500</v>
      </c>
      <c r="AD82" s="1" t="s">
        <v>1505</v>
      </c>
      <c r="AE82" s="1" t="s">
        <v>1513</v>
      </c>
      <c r="AF82" s="1" t="s">
        <v>1578</v>
      </c>
      <c r="AG82">
        <f>YEAR(Table1[[#This Row],[EventDate]])</f>
        <v>2009</v>
      </c>
    </row>
    <row r="83" spans="1:33" x14ac:dyDescent="0.25">
      <c r="A83" s="1" t="s">
        <v>95</v>
      </c>
      <c r="B83" s="1" t="s">
        <v>193</v>
      </c>
      <c r="C83" s="1" t="s">
        <v>276</v>
      </c>
      <c r="D83" s="1" t="s">
        <v>451</v>
      </c>
      <c r="E83" s="1" t="s">
        <v>628</v>
      </c>
      <c r="F83" s="1" t="s">
        <v>1651</v>
      </c>
      <c r="G83" s="1" t="s">
        <v>720</v>
      </c>
      <c r="H83" s="1" t="s">
        <v>796</v>
      </c>
      <c r="I83" s="1" t="s">
        <v>964</v>
      </c>
      <c r="J83" s="1"/>
      <c r="K83" s="1"/>
      <c r="L83" s="1" t="s">
        <v>1700</v>
      </c>
      <c r="M83" s="1" t="s">
        <v>1298</v>
      </c>
      <c r="N83" s="1" t="s">
        <v>1301</v>
      </c>
      <c r="O83" s="1" t="s">
        <v>1383</v>
      </c>
      <c r="P83" s="1" t="s">
        <v>1480</v>
      </c>
      <c r="Q83" s="1" t="s">
        <v>1489</v>
      </c>
      <c r="R83" s="1" t="s">
        <v>1490</v>
      </c>
      <c r="S83" s="1" t="s">
        <v>1491</v>
      </c>
      <c r="T83" s="1" t="s">
        <v>1492</v>
      </c>
      <c r="U83" s="1" t="s">
        <v>1493</v>
      </c>
      <c r="V83" s="1"/>
      <c r="W83" s="1" t="s">
        <v>1497</v>
      </c>
      <c r="X83" s="1"/>
      <c r="Y83" s="12">
        <v>2</v>
      </c>
      <c r="Z83" s="12">
        <v>0</v>
      </c>
      <c r="AA83" s="12">
        <v>0</v>
      </c>
      <c r="AB83" s="12">
        <v>0</v>
      </c>
      <c r="AC83" s="4" t="s">
        <v>1500</v>
      </c>
      <c r="AD83" s="1" t="s">
        <v>1506</v>
      </c>
      <c r="AE83" s="1" t="s">
        <v>1513</v>
      </c>
      <c r="AF83" s="1" t="s">
        <v>1579</v>
      </c>
      <c r="AG83">
        <f>YEAR(Table1[[#This Row],[EventDate]])</f>
        <v>2009</v>
      </c>
    </row>
    <row r="84" spans="1:33" x14ac:dyDescent="0.25">
      <c r="A84" s="1" t="s">
        <v>96</v>
      </c>
      <c r="B84" s="1" t="s">
        <v>193</v>
      </c>
      <c r="C84" s="1" t="s">
        <v>277</v>
      </c>
      <c r="D84" s="1" t="s">
        <v>452</v>
      </c>
      <c r="E84" s="1" t="s">
        <v>629</v>
      </c>
      <c r="F84" s="1" t="s">
        <v>1658</v>
      </c>
      <c r="G84" s="1" t="s">
        <v>720</v>
      </c>
      <c r="H84" s="1" t="s">
        <v>797</v>
      </c>
      <c r="I84" s="1" t="s">
        <v>965</v>
      </c>
      <c r="J84" s="1" t="s">
        <v>1116</v>
      </c>
      <c r="K84" s="1" t="s">
        <v>1234</v>
      </c>
      <c r="L84" s="1" t="s">
        <v>1297</v>
      </c>
      <c r="M84" s="1" t="s">
        <v>1298</v>
      </c>
      <c r="N84" s="1" t="s">
        <v>1301</v>
      </c>
      <c r="O84" s="1" t="s">
        <v>1384</v>
      </c>
      <c r="P84" s="1" t="s">
        <v>1479</v>
      </c>
      <c r="Q84" s="1" t="s">
        <v>1488</v>
      </c>
      <c r="R84" s="1" t="s">
        <v>1490</v>
      </c>
      <c r="S84" s="1" t="s">
        <v>1491</v>
      </c>
      <c r="T84" s="1" t="s">
        <v>1492</v>
      </c>
      <c r="U84" s="1" t="s">
        <v>1493</v>
      </c>
      <c r="V84" s="1"/>
      <c r="W84" s="1" t="s">
        <v>1495</v>
      </c>
      <c r="X84" s="1"/>
      <c r="Y84" s="12">
        <v>0</v>
      </c>
      <c r="Z84" s="12">
        <v>0</v>
      </c>
      <c r="AA84" s="12">
        <v>1</v>
      </c>
      <c r="AB84" s="12">
        <v>3</v>
      </c>
      <c r="AC84" s="4" t="s">
        <v>1500</v>
      </c>
      <c r="AD84" s="1" t="s">
        <v>1507</v>
      </c>
      <c r="AE84" s="1" t="s">
        <v>1513</v>
      </c>
      <c r="AF84" s="1" t="s">
        <v>1580</v>
      </c>
      <c r="AG84">
        <f>YEAR(Table1[[#This Row],[EventDate]])</f>
        <v>2009</v>
      </c>
    </row>
    <row r="85" spans="1:33" x14ac:dyDescent="0.25">
      <c r="A85" s="1" t="s">
        <v>97</v>
      </c>
      <c r="B85" s="1" t="s">
        <v>193</v>
      </c>
      <c r="C85" s="1" t="s">
        <v>278</v>
      </c>
      <c r="D85" s="1" t="s">
        <v>453</v>
      </c>
      <c r="E85" s="1" t="s">
        <v>630</v>
      </c>
      <c r="F85" s="1" t="s">
        <v>1681</v>
      </c>
      <c r="G85" s="1" t="s">
        <v>720</v>
      </c>
      <c r="H85" s="1" t="s">
        <v>798</v>
      </c>
      <c r="I85" s="1" t="s">
        <v>966</v>
      </c>
      <c r="J85" s="1"/>
      <c r="K85" s="1"/>
      <c r="L85" s="1" t="s">
        <v>1700</v>
      </c>
      <c r="M85" s="1" t="s">
        <v>1300</v>
      </c>
      <c r="N85" s="1" t="s">
        <v>1301</v>
      </c>
      <c r="O85" s="1" t="s">
        <v>1385</v>
      </c>
      <c r="P85" s="1" t="s">
        <v>1484</v>
      </c>
      <c r="Q85" s="1" t="s">
        <v>1489</v>
      </c>
      <c r="R85" s="1" t="s">
        <v>1490</v>
      </c>
      <c r="S85" s="1" t="s">
        <v>1491</v>
      </c>
      <c r="T85" s="1" t="s">
        <v>1492</v>
      </c>
      <c r="U85" s="1" t="s">
        <v>1493</v>
      </c>
      <c r="V85" s="1"/>
      <c r="W85" s="1" t="s">
        <v>1495</v>
      </c>
      <c r="X85" s="1"/>
      <c r="Y85" s="12">
        <v>3</v>
      </c>
      <c r="Z85" s="12">
        <v>0</v>
      </c>
      <c r="AA85" s="12">
        <v>0</v>
      </c>
      <c r="AB85" s="12">
        <v>0</v>
      </c>
      <c r="AC85" s="4" t="s">
        <v>1500</v>
      </c>
      <c r="AD85" s="1" t="s">
        <v>1509</v>
      </c>
      <c r="AE85" s="1" t="s">
        <v>1513</v>
      </c>
      <c r="AF85" s="1" t="s">
        <v>1581</v>
      </c>
      <c r="AG85">
        <f>YEAR(Table1[[#This Row],[EventDate]])</f>
        <v>2009</v>
      </c>
    </row>
    <row r="86" spans="1:33" x14ac:dyDescent="0.25">
      <c r="A86" s="1" t="s">
        <v>98</v>
      </c>
      <c r="B86" s="1" t="s">
        <v>193</v>
      </c>
      <c r="C86" s="1" t="s">
        <v>279</v>
      </c>
      <c r="D86" s="1" t="s">
        <v>454</v>
      </c>
      <c r="E86" s="1" t="s">
        <v>631</v>
      </c>
      <c r="F86" s="1" t="s">
        <v>1660</v>
      </c>
      <c r="G86" s="1" t="s">
        <v>720</v>
      </c>
      <c r="H86" s="1" t="s">
        <v>799</v>
      </c>
      <c r="I86" s="1" t="s">
        <v>967</v>
      </c>
      <c r="J86" s="1" t="s">
        <v>1117</v>
      </c>
      <c r="K86" s="1" t="s">
        <v>1235</v>
      </c>
      <c r="L86" s="1" t="s">
        <v>1700</v>
      </c>
      <c r="M86" s="1" t="s">
        <v>1298</v>
      </c>
      <c r="N86" s="1" t="s">
        <v>1301</v>
      </c>
      <c r="O86" s="1" t="s">
        <v>1386</v>
      </c>
      <c r="P86" s="1" t="s">
        <v>1480</v>
      </c>
      <c r="Q86" s="1" t="s">
        <v>1488</v>
      </c>
      <c r="R86" s="1" t="s">
        <v>1490</v>
      </c>
      <c r="S86" s="1" t="s">
        <v>1491</v>
      </c>
      <c r="T86" s="1"/>
      <c r="U86" s="1" t="s">
        <v>1493</v>
      </c>
      <c r="V86" s="1"/>
      <c r="W86" s="1" t="s">
        <v>1495</v>
      </c>
      <c r="X86" s="1"/>
      <c r="Y86" s="12">
        <v>1</v>
      </c>
      <c r="Z86" s="12">
        <v>0</v>
      </c>
      <c r="AA86" s="12">
        <v>0</v>
      </c>
      <c r="AB86" s="12">
        <v>0</v>
      </c>
      <c r="AC86" s="4" t="s">
        <v>1500</v>
      </c>
      <c r="AD86" s="1" t="s">
        <v>1503</v>
      </c>
      <c r="AE86" s="1" t="s">
        <v>1513</v>
      </c>
      <c r="AF86" s="1" t="s">
        <v>419</v>
      </c>
      <c r="AG86">
        <f>YEAR(Table1[[#This Row],[EventDate]])</f>
        <v>2009</v>
      </c>
    </row>
    <row r="87" spans="1:33" x14ac:dyDescent="0.25">
      <c r="A87" s="1" t="s">
        <v>99</v>
      </c>
      <c r="B87" s="1" t="s">
        <v>193</v>
      </c>
      <c r="C87" s="1" t="s">
        <v>280</v>
      </c>
      <c r="D87" s="1" t="s">
        <v>455</v>
      </c>
      <c r="E87" s="1" t="s">
        <v>632</v>
      </c>
      <c r="F87" s="1" t="s">
        <v>1651</v>
      </c>
      <c r="G87" s="1" t="s">
        <v>720</v>
      </c>
      <c r="H87" s="1" t="s">
        <v>800</v>
      </c>
      <c r="I87" s="1" t="s">
        <v>968</v>
      </c>
      <c r="J87" s="1" t="s">
        <v>1118</v>
      </c>
      <c r="K87" s="1" t="s">
        <v>1236</v>
      </c>
      <c r="L87" s="1" t="s">
        <v>1297</v>
      </c>
      <c r="M87" s="1" t="s">
        <v>1298</v>
      </c>
      <c r="N87" s="1" t="s">
        <v>1301</v>
      </c>
      <c r="O87" s="1" t="s">
        <v>1387</v>
      </c>
      <c r="P87" s="1" t="s">
        <v>1480</v>
      </c>
      <c r="Q87" s="1" t="s">
        <v>1489</v>
      </c>
      <c r="R87" s="1" t="s">
        <v>1490</v>
      </c>
      <c r="S87" s="1" t="s">
        <v>1491</v>
      </c>
      <c r="T87" s="1" t="s">
        <v>1492</v>
      </c>
      <c r="U87" s="1" t="s">
        <v>1493</v>
      </c>
      <c r="V87" s="1"/>
      <c r="W87" s="1" t="s">
        <v>1497</v>
      </c>
      <c r="X87" s="1"/>
      <c r="Y87" s="12">
        <v>0</v>
      </c>
      <c r="Z87" s="12">
        <v>0</v>
      </c>
      <c r="AA87" s="12">
        <v>1</v>
      </c>
      <c r="AB87" s="12">
        <v>2</v>
      </c>
      <c r="AC87" s="4" t="s">
        <v>1500</v>
      </c>
      <c r="AD87" s="1"/>
      <c r="AE87" s="1" t="s">
        <v>1513</v>
      </c>
      <c r="AF87" s="1" t="s">
        <v>1582</v>
      </c>
      <c r="AG87">
        <f>YEAR(Table1[[#This Row],[EventDate]])</f>
        <v>2008</v>
      </c>
    </row>
    <row r="88" spans="1:33" x14ac:dyDescent="0.25">
      <c r="A88" s="1" t="s">
        <v>100</v>
      </c>
      <c r="B88" s="1" t="s">
        <v>193</v>
      </c>
      <c r="C88" s="1" t="s">
        <v>281</v>
      </c>
      <c r="D88" s="1" t="s">
        <v>456</v>
      </c>
      <c r="E88" s="1" t="s">
        <v>633</v>
      </c>
      <c r="F88" s="1" t="s">
        <v>1651</v>
      </c>
      <c r="G88" s="1" t="s">
        <v>720</v>
      </c>
      <c r="H88" s="1" t="s">
        <v>801</v>
      </c>
      <c r="I88" s="1" t="s">
        <v>969</v>
      </c>
      <c r="J88" s="1" t="s">
        <v>1119</v>
      </c>
      <c r="K88" s="1" t="s">
        <v>1237</v>
      </c>
      <c r="L88" s="1" t="s">
        <v>1700</v>
      </c>
      <c r="M88" s="1" t="s">
        <v>1298</v>
      </c>
      <c r="N88" s="1" t="s">
        <v>1301</v>
      </c>
      <c r="O88" s="1" t="s">
        <v>1388</v>
      </c>
      <c r="P88" s="1" t="s">
        <v>1480</v>
      </c>
      <c r="Q88" s="1" t="s">
        <v>1488</v>
      </c>
      <c r="R88" s="1" t="s">
        <v>1490</v>
      </c>
      <c r="S88" s="1" t="s">
        <v>1491</v>
      </c>
      <c r="T88" s="1" t="s">
        <v>1492</v>
      </c>
      <c r="U88" s="1" t="s">
        <v>1493</v>
      </c>
      <c r="V88" s="1"/>
      <c r="W88" s="1" t="s">
        <v>1495</v>
      </c>
      <c r="X88" s="1"/>
      <c r="Y88" s="12">
        <v>2</v>
      </c>
      <c r="Z88" s="12">
        <v>1</v>
      </c>
      <c r="AA88" s="12">
        <v>2</v>
      </c>
      <c r="AB88" s="12">
        <v>0</v>
      </c>
      <c r="AC88" s="4" t="s">
        <v>1501</v>
      </c>
      <c r="AD88" s="1" t="s">
        <v>1503</v>
      </c>
      <c r="AE88" s="1" t="s">
        <v>1513</v>
      </c>
      <c r="AF88" s="1" t="s">
        <v>1583</v>
      </c>
      <c r="AG88">
        <f>YEAR(Table1[[#This Row],[EventDate]])</f>
        <v>2008</v>
      </c>
    </row>
    <row r="89" spans="1:33" x14ac:dyDescent="0.25">
      <c r="A89" s="1" t="s">
        <v>101</v>
      </c>
      <c r="B89" s="1" t="s">
        <v>193</v>
      </c>
      <c r="C89" s="1" t="s">
        <v>282</v>
      </c>
      <c r="D89" s="1" t="s">
        <v>457</v>
      </c>
      <c r="E89" s="1" t="s">
        <v>634</v>
      </c>
      <c r="F89" s="1" t="s">
        <v>1655</v>
      </c>
      <c r="G89" s="1" t="s">
        <v>720</v>
      </c>
      <c r="H89" s="1" t="s">
        <v>802</v>
      </c>
      <c r="I89" s="1" t="s">
        <v>970</v>
      </c>
      <c r="J89" s="1" t="s">
        <v>1120</v>
      </c>
      <c r="K89" s="1" t="s">
        <v>1238</v>
      </c>
      <c r="L89" s="1" t="s">
        <v>1297</v>
      </c>
      <c r="M89" s="1" t="s">
        <v>1298</v>
      </c>
      <c r="N89" s="1" t="s">
        <v>1301</v>
      </c>
      <c r="O89" s="1" t="s">
        <v>1389</v>
      </c>
      <c r="P89" s="1" t="s">
        <v>1480</v>
      </c>
      <c r="Q89" s="1" t="s">
        <v>1488</v>
      </c>
      <c r="R89" s="1" t="s">
        <v>1490</v>
      </c>
      <c r="S89" s="1" t="s">
        <v>1491</v>
      </c>
      <c r="T89" s="1" t="s">
        <v>1492</v>
      </c>
      <c r="U89" s="1" t="s">
        <v>1493</v>
      </c>
      <c r="V89" s="1"/>
      <c r="W89" s="1" t="s">
        <v>1495</v>
      </c>
      <c r="X89" s="1"/>
      <c r="Y89" s="12">
        <v>0</v>
      </c>
      <c r="Z89" s="12">
        <v>0</v>
      </c>
      <c r="AA89" s="12">
        <v>0</v>
      </c>
      <c r="AB89" s="12">
        <v>2</v>
      </c>
      <c r="AC89" s="4" t="s">
        <v>1500</v>
      </c>
      <c r="AD89" s="1" t="s">
        <v>1505</v>
      </c>
      <c r="AE89" s="1" t="s">
        <v>1513</v>
      </c>
      <c r="AF89" s="1" t="s">
        <v>1584</v>
      </c>
      <c r="AG89">
        <f>YEAR(Table1[[#This Row],[EventDate]])</f>
        <v>2008</v>
      </c>
    </row>
    <row r="90" spans="1:33" x14ac:dyDescent="0.25">
      <c r="A90" s="1" t="s">
        <v>102</v>
      </c>
      <c r="B90" s="1" t="s">
        <v>193</v>
      </c>
      <c r="C90" s="1" t="s">
        <v>283</v>
      </c>
      <c r="D90" s="1" t="s">
        <v>458</v>
      </c>
      <c r="E90" s="1" t="s">
        <v>635</v>
      </c>
      <c r="F90" s="1" t="s">
        <v>1668</v>
      </c>
      <c r="G90" s="1" t="s">
        <v>720</v>
      </c>
      <c r="H90" s="1" t="s">
        <v>803</v>
      </c>
      <c r="I90" s="1" t="s">
        <v>971</v>
      </c>
      <c r="J90" s="1" t="s">
        <v>1121</v>
      </c>
      <c r="K90" s="1" t="s">
        <v>1239</v>
      </c>
      <c r="L90" s="1" t="s">
        <v>1297</v>
      </c>
      <c r="M90" s="1" t="s">
        <v>1298</v>
      </c>
      <c r="N90" s="1" t="s">
        <v>1301</v>
      </c>
      <c r="O90" s="1" t="s">
        <v>1390</v>
      </c>
      <c r="P90" s="1" t="s">
        <v>1480</v>
      </c>
      <c r="Q90" s="1" t="s">
        <v>1489</v>
      </c>
      <c r="R90" s="1" t="s">
        <v>1490</v>
      </c>
      <c r="S90" s="1" t="s">
        <v>1491</v>
      </c>
      <c r="T90" s="1" t="s">
        <v>1492</v>
      </c>
      <c r="U90" s="1" t="s">
        <v>1493</v>
      </c>
      <c r="V90" s="1"/>
      <c r="W90" s="1" t="s">
        <v>1495</v>
      </c>
      <c r="X90" s="1"/>
      <c r="Y90" s="12">
        <v>0</v>
      </c>
      <c r="Z90" s="12">
        <v>0</v>
      </c>
      <c r="AA90" s="12">
        <v>0</v>
      </c>
      <c r="AB90" s="12">
        <v>1</v>
      </c>
      <c r="AC90" s="4" t="s">
        <v>1500</v>
      </c>
      <c r="AD90" s="1" t="s">
        <v>1502</v>
      </c>
      <c r="AE90" s="1" t="s">
        <v>1513</v>
      </c>
      <c r="AF90" s="1" t="s">
        <v>1584</v>
      </c>
      <c r="AG90">
        <f>YEAR(Table1[[#This Row],[EventDate]])</f>
        <v>2008</v>
      </c>
    </row>
    <row r="91" spans="1:33" x14ac:dyDescent="0.25">
      <c r="A91" s="1" t="s">
        <v>103</v>
      </c>
      <c r="B91" s="1" t="s">
        <v>194</v>
      </c>
      <c r="C91" s="1" t="s">
        <v>284</v>
      </c>
      <c r="D91" s="1" t="s">
        <v>459</v>
      </c>
      <c r="E91" s="1" t="s">
        <v>636</v>
      </c>
      <c r="F91" s="1" t="s">
        <v>1651</v>
      </c>
      <c r="G91" s="1" t="s">
        <v>720</v>
      </c>
      <c r="H91" s="1" t="s">
        <v>804</v>
      </c>
      <c r="I91" s="1" t="s">
        <v>972</v>
      </c>
      <c r="J91" s="1" t="s">
        <v>1122</v>
      </c>
      <c r="K91" s="1" t="s">
        <v>1240</v>
      </c>
      <c r="L91" s="1" t="s">
        <v>194</v>
      </c>
      <c r="M91" s="1" t="s">
        <v>1299</v>
      </c>
      <c r="N91" s="1" t="s">
        <v>1301</v>
      </c>
      <c r="O91" s="1" t="s">
        <v>1391</v>
      </c>
      <c r="P91" s="1" t="s">
        <v>1480</v>
      </c>
      <c r="Q91" s="1" t="s">
        <v>1488</v>
      </c>
      <c r="R91" s="1" t="s">
        <v>1490</v>
      </c>
      <c r="S91" s="1" t="s">
        <v>1491</v>
      </c>
      <c r="T91" s="1" t="s">
        <v>1492</v>
      </c>
      <c r="U91" s="1" t="s">
        <v>1493</v>
      </c>
      <c r="V91" s="1"/>
      <c r="W91" s="1" t="s">
        <v>1495</v>
      </c>
      <c r="X91" s="1"/>
      <c r="Y91" s="12">
        <v>0</v>
      </c>
      <c r="Z91" s="12">
        <v>0</v>
      </c>
      <c r="AA91" s="12">
        <v>0</v>
      </c>
      <c r="AB91" s="12">
        <v>1</v>
      </c>
      <c r="AC91" s="4" t="s">
        <v>1500</v>
      </c>
      <c r="AD91" s="1" t="s">
        <v>1503</v>
      </c>
      <c r="AE91" s="1" t="s">
        <v>1513</v>
      </c>
      <c r="AF91" s="1" t="s">
        <v>1569</v>
      </c>
      <c r="AG91">
        <f>YEAR(Table1[[#This Row],[EventDate]])</f>
        <v>2008</v>
      </c>
    </row>
    <row r="92" spans="1:33" x14ac:dyDescent="0.25">
      <c r="A92" s="1" t="s">
        <v>104</v>
      </c>
      <c r="B92" s="1" t="s">
        <v>193</v>
      </c>
      <c r="C92" s="1" t="s">
        <v>285</v>
      </c>
      <c r="D92" s="1" t="s">
        <v>460</v>
      </c>
      <c r="E92" s="1" t="s">
        <v>637</v>
      </c>
      <c r="F92" s="1" t="s">
        <v>1682</v>
      </c>
      <c r="G92" s="1" t="s">
        <v>720</v>
      </c>
      <c r="H92" s="1" t="s">
        <v>805</v>
      </c>
      <c r="I92" s="1" t="s">
        <v>973</v>
      </c>
      <c r="J92" s="1"/>
      <c r="K92" s="1" t="s">
        <v>1241</v>
      </c>
      <c r="L92" s="1" t="s">
        <v>1297</v>
      </c>
      <c r="M92" s="1" t="s">
        <v>1298</v>
      </c>
      <c r="N92" s="1" t="s">
        <v>1301</v>
      </c>
      <c r="O92" s="1" t="s">
        <v>1392</v>
      </c>
      <c r="P92" s="1" t="s">
        <v>1485</v>
      </c>
      <c r="Q92" s="1" t="s">
        <v>1488</v>
      </c>
      <c r="R92" s="1" t="s">
        <v>1490</v>
      </c>
      <c r="S92" s="1" t="s">
        <v>1491</v>
      </c>
      <c r="T92" s="1" t="s">
        <v>1492</v>
      </c>
      <c r="U92" s="1" t="s">
        <v>1493</v>
      </c>
      <c r="V92" s="1"/>
      <c r="W92" s="1" t="s">
        <v>1495</v>
      </c>
      <c r="X92" s="1"/>
      <c r="Y92" s="12">
        <v>0</v>
      </c>
      <c r="Z92" s="12">
        <v>0</v>
      </c>
      <c r="AA92" s="12">
        <v>0</v>
      </c>
      <c r="AB92" s="12">
        <v>4</v>
      </c>
      <c r="AC92" s="4" t="s">
        <v>1500</v>
      </c>
      <c r="AD92" s="1" t="s">
        <v>1505</v>
      </c>
      <c r="AE92" s="1" t="s">
        <v>1513</v>
      </c>
      <c r="AF92" s="1" t="s">
        <v>1585</v>
      </c>
      <c r="AG92">
        <f>YEAR(Table1[[#This Row],[EventDate]])</f>
        <v>2008</v>
      </c>
    </row>
    <row r="93" spans="1:33" x14ac:dyDescent="0.25">
      <c r="A93" s="1" t="s">
        <v>105</v>
      </c>
      <c r="B93" s="1" t="s">
        <v>193</v>
      </c>
      <c r="C93" s="1" t="s">
        <v>286</v>
      </c>
      <c r="D93" s="1" t="s">
        <v>461</v>
      </c>
      <c r="E93" s="1" t="s">
        <v>638</v>
      </c>
      <c r="F93" s="1" t="s">
        <v>1671</v>
      </c>
      <c r="G93" s="1" t="s">
        <v>720</v>
      </c>
      <c r="H93" s="1" t="s">
        <v>806</v>
      </c>
      <c r="I93" s="1" t="s">
        <v>974</v>
      </c>
      <c r="J93" s="1"/>
      <c r="K93" s="1"/>
      <c r="L93" s="1" t="s">
        <v>1297</v>
      </c>
      <c r="M93" s="1" t="s">
        <v>1298</v>
      </c>
      <c r="N93" s="1" t="s">
        <v>1301</v>
      </c>
      <c r="O93" s="1" t="s">
        <v>1393</v>
      </c>
      <c r="P93" s="1" t="s">
        <v>1485</v>
      </c>
      <c r="Q93" s="1" t="s">
        <v>1489</v>
      </c>
      <c r="R93" s="1" t="s">
        <v>1490</v>
      </c>
      <c r="S93" s="1" t="s">
        <v>1491</v>
      </c>
      <c r="T93" s="1" t="s">
        <v>1492</v>
      </c>
      <c r="U93" s="1" t="s">
        <v>1493</v>
      </c>
      <c r="V93" s="1"/>
      <c r="W93" s="1" t="s">
        <v>1497</v>
      </c>
      <c r="X93" s="1"/>
      <c r="Y93" s="12">
        <v>0</v>
      </c>
      <c r="Z93" s="12">
        <v>0</v>
      </c>
      <c r="AA93" s="12">
        <v>0</v>
      </c>
      <c r="AB93" s="12">
        <v>1</v>
      </c>
      <c r="AC93" s="4" t="s">
        <v>1500</v>
      </c>
      <c r="AD93" s="1" t="s">
        <v>1505</v>
      </c>
      <c r="AE93" s="1" t="s">
        <v>1513</v>
      </c>
      <c r="AF93" s="1" t="s">
        <v>1586</v>
      </c>
      <c r="AG93">
        <f>YEAR(Table1[[#This Row],[EventDate]])</f>
        <v>2008</v>
      </c>
    </row>
    <row r="94" spans="1:33" x14ac:dyDescent="0.25">
      <c r="A94" s="1" t="s">
        <v>106</v>
      </c>
      <c r="B94" s="1" t="s">
        <v>193</v>
      </c>
      <c r="C94" s="1" t="s">
        <v>287</v>
      </c>
      <c r="D94" s="1" t="s">
        <v>462</v>
      </c>
      <c r="E94" s="1" t="s">
        <v>639</v>
      </c>
      <c r="F94" s="1" t="s">
        <v>1683</v>
      </c>
      <c r="G94" s="1" t="s">
        <v>720</v>
      </c>
      <c r="H94" s="1" t="s">
        <v>807</v>
      </c>
      <c r="I94" s="1" t="s">
        <v>975</v>
      </c>
      <c r="J94" s="1" t="s">
        <v>1123</v>
      </c>
      <c r="K94" s="1" t="s">
        <v>1242</v>
      </c>
      <c r="L94" s="1" t="s">
        <v>1700</v>
      </c>
      <c r="M94" s="1" t="s">
        <v>1300</v>
      </c>
      <c r="N94" s="1" t="s">
        <v>1301</v>
      </c>
      <c r="O94" s="1" t="s">
        <v>1394</v>
      </c>
      <c r="P94" s="1" t="s">
        <v>1485</v>
      </c>
      <c r="Q94" s="1" t="s">
        <v>1488</v>
      </c>
      <c r="R94" s="1" t="s">
        <v>1490</v>
      </c>
      <c r="S94" s="1" t="s">
        <v>1491</v>
      </c>
      <c r="T94" s="1" t="s">
        <v>1492</v>
      </c>
      <c r="U94" s="1" t="s">
        <v>1493</v>
      </c>
      <c r="V94" s="1"/>
      <c r="W94" s="1" t="s">
        <v>1495</v>
      </c>
      <c r="X94" s="1"/>
      <c r="Y94" s="12">
        <v>3</v>
      </c>
      <c r="Z94" s="12">
        <v>0</v>
      </c>
      <c r="AA94" s="12">
        <v>0</v>
      </c>
      <c r="AB94" s="12">
        <v>0</v>
      </c>
      <c r="AC94" s="4" t="s">
        <v>1500</v>
      </c>
      <c r="AD94" s="1" t="s">
        <v>1509</v>
      </c>
      <c r="AE94" s="1" t="s">
        <v>1513</v>
      </c>
      <c r="AF94" s="1" t="s">
        <v>1587</v>
      </c>
      <c r="AG94">
        <f>YEAR(Table1[[#This Row],[EventDate]])</f>
        <v>2008</v>
      </c>
    </row>
    <row r="95" spans="1:33" x14ac:dyDescent="0.25">
      <c r="A95" s="1" t="s">
        <v>107</v>
      </c>
      <c r="B95" s="1" t="s">
        <v>193</v>
      </c>
      <c r="C95" s="1" t="s">
        <v>288</v>
      </c>
      <c r="D95" s="1" t="s">
        <v>463</v>
      </c>
      <c r="E95" s="1" t="s">
        <v>640</v>
      </c>
      <c r="F95" s="1" t="s">
        <v>1681</v>
      </c>
      <c r="G95" s="1" t="s">
        <v>720</v>
      </c>
      <c r="H95" s="1" t="s">
        <v>808</v>
      </c>
      <c r="I95" s="1" t="s">
        <v>976</v>
      </c>
      <c r="J95" s="1" t="s">
        <v>1124</v>
      </c>
      <c r="K95" s="1" t="s">
        <v>1243</v>
      </c>
      <c r="L95" s="1" t="s">
        <v>1297</v>
      </c>
      <c r="M95" s="1" t="s">
        <v>1300</v>
      </c>
      <c r="N95" s="1" t="s">
        <v>1301</v>
      </c>
      <c r="O95" s="1" t="s">
        <v>1395</v>
      </c>
      <c r="P95" s="1" t="s">
        <v>1485</v>
      </c>
      <c r="Q95" s="1" t="s">
        <v>1488</v>
      </c>
      <c r="R95" s="1" t="s">
        <v>1490</v>
      </c>
      <c r="S95" s="1" t="s">
        <v>1491</v>
      </c>
      <c r="T95" s="1" t="s">
        <v>1492</v>
      </c>
      <c r="U95" s="1" t="s">
        <v>1493</v>
      </c>
      <c r="V95" s="1"/>
      <c r="W95" s="1" t="s">
        <v>1495</v>
      </c>
      <c r="X95" s="1"/>
      <c r="Y95" s="12">
        <v>0</v>
      </c>
      <c r="Z95" s="12">
        <v>2</v>
      </c>
      <c r="AA95" s="12">
        <v>0</v>
      </c>
      <c r="AB95" s="12">
        <v>0</v>
      </c>
      <c r="AC95" s="4" t="s">
        <v>1500</v>
      </c>
      <c r="AD95" s="1" t="s">
        <v>1507</v>
      </c>
      <c r="AE95" s="1" t="s">
        <v>1513</v>
      </c>
      <c r="AF95" s="1" t="s">
        <v>1588</v>
      </c>
      <c r="AG95">
        <f>YEAR(Table1[[#This Row],[EventDate]])</f>
        <v>2008</v>
      </c>
    </row>
    <row r="96" spans="1:33" x14ac:dyDescent="0.25">
      <c r="A96" s="1" t="s">
        <v>108</v>
      </c>
      <c r="B96" s="1" t="s">
        <v>193</v>
      </c>
      <c r="C96" s="1" t="s">
        <v>289</v>
      </c>
      <c r="D96" s="1" t="s">
        <v>464</v>
      </c>
      <c r="E96" s="1" t="s">
        <v>641</v>
      </c>
      <c r="F96" s="1" t="s">
        <v>1683</v>
      </c>
      <c r="G96" s="1" t="s">
        <v>720</v>
      </c>
      <c r="H96" s="1" t="s">
        <v>809</v>
      </c>
      <c r="I96" s="1" t="s">
        <v>977</v>
      </c>
      <c r="J96" s="1" t="s">
        <v>1125</v>
      </c>
      <c r="K96" s="1" t="s">
        <v>1244</v>
      </c>
      <c r="L96" s="1" t="s">
        <v>1297</v>
      </c>
      <c r="M96" s="1" t="s">
        <v>1298</v>
      </c>
      <c r="N96" s="1" t="s">
        <v>1301</v>
      </c>
      <c r="O96" s="1" t="s">
        <v>1396</v>
      </c>
      <c r="P96" s="1" t="s">
        <v>1485</v>
      </c>
      <c r="Q96" s="1" t="s">
        <v>1488</v>
      </c>
      <c r="R96" s="1" t="s">
        <v>1490</v>
      </c>
      <c r="S96" s="1" t="s">
        <v>1491</v>
      </c>
      <c r="T96" s="1" t="s">
        <v>1492</v>
      </c>
      <c r="U96" s="1" t="s">
        <v>1493</v>
      </c>
      <c r="V96" s="1"/>
      <c r="W96" s="1" t="s">
        <v>1495</v>
      </c>
      <c r="X96" s="1"/>
      <c r="Y96" s="12">
        <v>0</v>
      </c>
      <c r="Z96" s="12">
        <v>0</v>
      </c>
      <c r="AA96" s="12">
        <v>0</v>
      </c>
      <c r="AB96" s="12">
        <v>1</v>
      </c>
      <c r="AC96" s="4" t="s">
        <v>1500</v>
      </c>
      <c r="AD96" s="1" t="s">
        <v>1507</v>
      </c>
      <c r="AE96" s="1" t="s">
        <v>1513</v>
      </c>
      <c r="AF96" s="1" t="s">
        <v>1586</v>
      </c>
      <c r="AG96">
        <f>YEAR(Table1[[#This Row],[EventDate]])</f>
        <v>2008</v>
      </c>
    </row>
    <row r="97" spans="1:33" x14ac:dyDescent="0.25">
      <c r="A97" s="1" t="s">
        <v>109</v>
      </c>
      <c r="B97" s="1" t="s">
        <v>193</v>
      </c>
      <c r="C97" s="1" t="s">
        <v>290</v>
      </c>
      <c r="D97" s="1" t="s">
        <v>465</v>
      </c>
      <c r="E97" s="1" t="s">
        <v>642</v>
      </c>
      <c r="F97" s="1" t="s">
        <v>1651</v>
      </c>
      <c r="G97" s="1" t="s">
        <v>720</v>
      </c>
      <c r="H97" s="1" t="s">
        <v>810</v>
      </c>
      <c r="I97" s="1" t="s">
        <v>978</v>
      </c>
      <c r="J97" s="1" t="s">
        <v>1126</v>
      </c>
      <c r="K97" s="1" t="s">
        <v>1245</v>
      </c>
      <c r="L97" s="1" t="s">
        <v>1297</v>
      </c>
      <c r="M97" s="1" t="s">
        <v>1298</v>
      </c>
      <c r="N97" s="1" t="s">
        <v>1301</v>
      </c>
      <c r="O97" s="1" t="s">
        <v>1397</v>
      </c>
      <c r="P97" s="1" t="s">
        <v>1480</v>
      </c>
      <c r="Q97" s="1" t="s">
        <v>1489</v>
      </c>
      <c r="R97" s="1" t="s">
        <v>1490</v>
      </c>
      <c r="S97" s="1" t="s">
        <v>1491</v>
      </c>
      <c r="T97" s="1" t="s">
        <v>1492</v>
      </c>
      <c r="U97" s="1" t="s">
        <v>1493</v>
      </c>
      <c r="V97" s="1"/>
      <c r="W97" s="1" t="s">
        <v>1497</v>
      </c>
      <c r="X97" s="1"/>
      <c r="Y97" s="12">
        <v>0</v>
      </c>
      <c r="Z97" s="12">
        <v>0</v>
      </c>
      <c r="AA97" s="12">
        <v>0</v>
      </c>
      <c r="AB97" s="12">
        <v>1</v>
      </c>
      <c r="AC97" s="4" t="s">
        <v>1500</v>
      </c>
      <c r="AD97" s="1" t="s">
        <v>1505</v>
      </c>
      <c r="AE97" s="1" t="s">
        <v>1513</v>
      </c>
      <c r="AF97" s="1" t="s">
        <v>1569</v>
      </c>
      <c r="AG97">
        <f>YEAR(Table1[[#This Row],[EventDate]])</f>
        <v>2008</v>
      </c>
    </row>
    <row r="98" spans="1:33" x14ac:dyDescent="0.25">
      <c r="A98" s="1" t="s">
        <v>110</v>
      </c>
      <c r="B98" s="1" t="s">
        <v>194</v>
      </c>
      <c r="C98" s="1" t="s">
        <v>291</v>
      </c>
      <c r="D98" s="1" t="s">
        <v>466</v>
      </c>
      <c r="E98" s="1" t="s">
        <v>596</v>
      </c>
      <c r="F98" s="1" t="s">
        <v>1651</v>
      </c>
      <c r="G98" s="1" t="s">
        <v>720</v>
      </c>
      <c r="H98" s="1" t="s">
        <v>765</v>
      </c>
      <c r="I98" s="1" t="s">
        <v>933</v>
      </c>
      <c r="J98" s="1" t="s">
        <v>1090</v>
      </c>
      <c r="K98" s="1" t="s">
        <v>1246</v>
      </c>
      <c r="L98" s="1" t="s">
        <v>194</v>
      </c>
      <c r="M98" s="1" t="s">
        <v>1299</v>
      </c>
      <c r="N98" s="1" t="s">
        <v>1301</v>
      </c>
      <c r="O98" s="1" t="s">
        <v>1398</v>
      </c>
      <c r="P98" s="1" t="s">
        <v>1486</v>
      </c>
      <c r="Q98" s="1" t="s">
        <v>1489</v>
      </c>
      <c r="R98" s="1" t="s">
        <v>1490</v>
      </c>
      <c r="S98" s="1" t="s">
        <v>1491</v>
      </c>
      <c r="T98" s="1" t="s">
        <v>1492</v>
      </c>
      <c r="U98" s="1" t="s">
        <v>1493</v>
      </c>
      <c r="V98" s="1"/>
      <c r="W98" s="1" t="s">
        <v>1497</v>
      </c>
      <c r="X98" s="1"/>
      <c r="Y98" s="12">
        <v>0</v>
      </c>
      <c r="Z98" s="12">
        <v>0</v>
      </c>
      <c r="AA98" s="12">
        <v>0</v>
      </c>
      <c r="AB98" s="12">
        <v>2</v>
      </c>
      <c r="AC98" s="4" t="s">
        <v>1500</v>
      </c>
      <c r="AD98" s="1" t="s">
        <v>1502</v>
      </c>
      <c r="AE98" s="1" t="s">
        <v>1513</v>
      </c>
      <c r="AF98" s="1" t="s">
        <v>1589</v>
      </c>
      <c r="AG98">
        <f>YEAR(Table1[[#This Row],[EventDate]])</f>
        <v>2008</v>
      </c>
    </row>
    <row r="99" spans="1:33" x14ac:dyDescent="0.25">
      <c r="A99" s="1" t="s">
        <v>111</v>
      </c>
      <c r="B99" s="1" t="s">
        <v>193</v>
      </c>
      <c r="C99" s="1" t="s">
        <v>292</v>
      </c>
      <c r="D99" s="1" t="s">
        <v>466</v>
      </c>
      <c r="E99" s="1" t="s">
        <v>643</v>
      </c>
      <c r="F99" s="1" t="s">
        <v>1677</v>
      </c>
      <c r="G99" s="1" t="s">
        <v>720</v>
      </c>
      <c r="H99" s="1" t="s">
        <v>811</v>
      </c>
      <c r="I99" s="1" t="s">
        <v>979</v>
      </c>
      <c r="J99" s="1" t="s">
        <v>1127</v>
      </c>
      <c r="K99" s="1" t="s">
        <v>1247</v>
      </c>
      <c r="L99" s="1" t="s">
        <v>1297</v>
      </c>
      <c r="M99" s="1" t="s">
        <v>1298</v>
      </c>
      <c r="N99" s="1" t="s">
        <v>1301</v>
      </c>
      <c r="O99" s="1" t="s">
        <v>1399</v>
      </c>
      <c r="P99" s="1" t="s">
        <v>1485</v>
      </c>
      <c r="Q99" s="1" t="s">
        <v>1488</v>
      </c>
      <c r="R99" s="1" t="s">
        <v>1490</v>
      </c>
      <c r="S99" s="1" t="s">
        <v>1491</v>
      </c>
      <c r="T99" s="1" t="s">
        <v>1492</v>
      </c>
      <c r="U99" s="1" t="s">
        <v>1493</v>
      </c>
      <c r="V99" s="1"/>
      <c r="W99" s="1" t="s">
        <v>1495</v>
      </c>
      <c r="X99" s="1"/>
      <c r="Y99" s="12">
        <v>0</v>
      </c>
      <c r="Z99" s="12">
        <v>0</v>
      </c>
      <c r="AA99" s="12">
        <v>0</v>
      </c>
      <c r="AB99" s="12">
        <v>2</v>
      </c>
      <c r="AC99" s="4" t="s">
        <v>1500</v>
      </c>
      <c r="AD99" s="1" t="s">
        <v>1505</v>
      </c>
      <c r="AE99" s="1" t="s">
        <v>1513</v>
      </c>
      <c r="AF99" s="1" t="s">
        <v>1586</v>
      </c>
      <c r="AG99">
        <f>YEAR(Table1[[#This Row],[EventDate]])</f>
        <v>2008</v>
      </c>
    </row>
    <row r="100" spans="1:33" x14ac:dyDescent="0.25">
      <c r="A100" s="1" t="s">
        <v>112</v>
      </c>
      <c r="B100" s="1" t="s">
        <v>193</v>
      </c>
      <c r="C100" s="1" t="s">
        <v>293</v>
      </c>
      <c r="D100" s="1" t="s">
        <v>467</v>
      </c>
      <c r="E100" s="1" t="s">
        <v>644</v>
      </c>
      <c r="F100" s="1" t="s">
        <v>1664</v>
      </c>
      <c r="G100" s="1" t="s">
        <v>720</v>
      </c>
      <c r="H100" s="1" t="s">
        <v>812</v>
      </c>
      <c r="I100" s="1" t="s">
        <v>980</v>
      </c>
      <c r="J100" s="1"/>
      <c r="K100" s="1"/>
      <c r="L100" s="1" t="s">
        <v>1700</v>
      </c>
      <c r="M100" s="1" t="s">
        <v>1300</v>
      </c>
      <c r="N100" s="1" t="s">
        <v>1301</v>
      </c>
      <c r="O100" s="1" t="s">
        <v>1400</v>
      </c>
      <c r="P100" s="1" t="s">
        <v>1480</v>
      </c>
      <c r="Q100" s="1" t="s">
        <v>1488</v>
      </c>
      <c r="R100" s="1" t="s">
        <v>1490</v>
      </c>
      <c r="S100" s="1" t="s">
        <v>1491</v>
      </c>
      <c r="T100" s="1" t="s">
        <v>1492</v>
      </c>
      <c r="U100" s="1" t="s">
        <v>1493</v>
      </c>
      <c r="V100" s="1"/>
      <c r="W100" s="1" t="s">
        <v>1495</v>
      </c>
      <c r="X100" s="1"/>
      <c r="Y100" s="12">
        <v>3</v>
      </c>
      <c r="Z100" s="12">
        <v>0</v>
      </c>
      <c r="AA100" s="12">
        <v>0</v>
      </c>
      <c r="AB100" s="12">
        <v>0</v>
      </c>
      <c r="AC100" s="4" t="s">
        <v>1500</v>
      </c>
      <c r="AD100" s="1"/>
      <c r="AE100" s="1" t="s">
        <v>1513</v>
      </c>
      <c r="AF100" s="1" t="s">
        <v>1590</v>
      </c>
      <c r="AG100">
        <f>YEAR(Table1[[#This Row],[EventDate]])</f>
        <v>2008</v>
      </c>
    </row>
    <row r="101" spans="1:33" x14ac:dyDescent="0.25">
      <c r="A101" s="1" t="s">
        <v>113</v>
      </c>
      <c r="B101" s="1" t="s">
        <v>193</v>
      </c>
      <c r="C101" s="1" t="s">
        <v>294</v>
      </c>
      <c r="D101" s="1" t="s">
        <v>468</v>
      </c>
      <c r="E101" s="1" t="s">
        <v>645</v>
      </c>
      <c r="F101" s="1" t="s">
        <v>1673</v>
      </c>
      <c r="G101" s="1" t="s">
        <v>720</v>
      </c>
      <c r="H101" s="1" t="s">
        <v>813</v>
      </c>
      <c r="I101" s="1" t="s">
        <v>981</v>
      </c>
      <c r="J101" s="1"/>
      <c r="K101" s="1"/>
      <c r="L101" s="1" t="s">
        <v>1700</v>
      </c>
      <c r="M101" s="1" t="s">
        <v>1300</v>
      </c>
      <c r="N101" s="1" t="s">
        <v>1301</v>
      </c>
      <c r="O101" s="1" t="s">
        <v>1401</v>
      </c>
      <c r="P101" s="1" t="s">
        <v>1485</v>
      </c>
      <c r="Q101" s="1" t="s">
        <v>1488</v>
      </c>
      <c r="R101" s="1" t="s">
        <v>1490</v>
      </c>
      <c r="S101" s="1" t="s">
        <v>1491</v>
      </c>
      <c r="T101" s="1" t="s">
        <v>1492</v>
      </c>
      <c r="U101" s="1" t="s">
        <v>1493</v>
      </c>
      <c r="V101" s="1"/>
      <c r="W101" s="1" t="s">
        <v>1495</v>
      </c>
      <c r="X101" s="1"/>
      <c r="Y101" s="12">
        <v>1</v>
      </c>
      <c r="Z101" s="12">
        <v>0</v>
      </c>
      <c r="AA101" s="12">
        <v>0</v>
      </c>
      <c r="AB101" s="12">
        <v>0</v>
      </c>
      <c r="AC101" s="4" t="s">
        <v>1501</v>
      </c>
      <c r="AD101" s="1"/>
      <c r="AE101" s="1" t="s">
        <v>1513</v>
      </c>
      <c r="AF101" s="1" t="s">
        <v>1591</v>
      </c>
      <c r="AG101">
        <f>YEAR(Table1[[#This Row],[EventDate]])</f>
        <v>2008</v>
      </c>
    </row>
    <row r="102" spans="1:33" x14ac:dyDescent="0.25">
      <c r="A102" s="1" t="s">
        <v>114</v>
      </c>
      <c r="B102" s="1" t="s">
        <v>193</v>
      </c>
      <c r="C102" s="1" t="s">
        <v>295</v>
      </c>
      <c r="D102" s="1" t="s">
        <v>469</v>
      </c>
      <c r="E102" s="1" t="s">
        <v>646</v>
      </c>
      <c r="F102" s="1" t="s">
        <v>1677</v>
      </c>
      <c r="G102" s="1" t="s">
        <v>720</v>
      </c>
      <c r="H102" s="1" t="s">
        <v>814</v>
      </c>
      <c r="I102" s="1" t="s">
        <v>982</v>
      </c>
      <c r="J102" s="1" t="s">
        <v>1128</v>
      </c>
      <c r="K102" s="1" t="s">
        <v>1248</v>
      </c>
      <c r="L102" s="1" t="s">
        <v>1700</v>
      </c>
      <c r="M102" s="1" t="s">
        <v>1298</v>
      </c>
      <c r="N102" s="1" t="s">
        <v>1301</v>
      </c>
      <c r="O102" s="1" t="s">
        <v>1402</v>
      </c>
      <c r="P102" s="1" t="s">
        <v>1486</v>
      </c>
      <c r="Q102" s="1" t="s">
        <v>1488</v>
      </c>
      <c r="R102" s="1" t="s">
        <v>1490</v>
      </c>
      <c r="S102" s="1" t="s">
        <v>1491</v>
      </c>
      <c r="T102" s="1" t="s">
        <v>1492</v>
      </c>
      <c r="U102" s="1" t="s">
        <v>1493</v>
      </c>
      <c r="V102" s="1"/>
      <c r="W102" s="1" t="s">
        <v>1495</v>
      </c>
      <c r="X102" s="1"/>
      <c r="Y102" s="12">
        <v>1</v>
      </c>
      <c r="Z102" s="12">
        <v>0</v>
      </c>
      <c r="AA102" s="12">
        <v>0</v>
      </c>
      <c r="AB102" s="12">
        <v>0</v>
      </c>
      <c r="AC102" s="4" t="s">
        <v>1500</v>
      </c>
      <c r="AD102" s="1" t="s">
        <v>1503</v>
      </c>
      <c r="AE102" s="1" t="s">
        <v>1513</v>
      </c>
      <c r="AF102" s="1" t="s">
        <v>1586</v>
      </c>
      <c r="AG102">
        <f>YEAR(Table1[[#This Row],[EventDate]])</f>
        <v>2008</v>
      </c>
    </row>
    <row r="103" spans="1:33" x14ac:dyDescent="0.25">
      <c r="A103" s="1" t="s">
        <v>115</v>
      </c>
      <c r="B103" s="1" t="s">
        <v>193</v>
      </c>
      <c r="C103" s="1" t="s">
        <v>296</v>
      </c>
      <c r="D103" s="1" t="s">
        <v>470</v>
      </c>
      <c r="E103" s="1" t="s">
        <v>647</v>
      </c>
      <c r="F103" s="1" t="s">
        <v>1665</v>
      </c>
      <c r="G103" s="1" t="s">
        <v>720</v>
      </c>
      <c r="H103" s="1" t="s">
        <v>815</v>
      </c>
      <c r="I103" s="1" t="s">
        <v>983</v>
      </c>
      <c r="J103" s="1" t="s">
        <v>1129</v>
      </c>
      <c r="K103" s="1" t="s">
        <v>1249</v>
      </c>
      <c r="L103" s="1" t="s">
        <v>1700</v>
      </c>
      <c r="M103" s="1" t="s">
        <v>1300</v>
      </c>
      <c r="N103" s="1" t="s">
        <v>1301</v>
      </c>
      <c r="O103" s="1" t="s">
        <v>1403</v>
      </c>
      <c r="P103" s="1" t="s">
        <v>1487</v>
      </c>
      <c r="Q103" s="1" t="s">
        <v>1488</v>
      </c>
      <c r="R103" s="1" t="s">
        <v>1490</v>
      </c>
      <c r="S103" s="1" t="s">
        <v>1491</v>
      </c>
      <c r="T103" s="1" t="s">
        <v>1492</v>
      </c>
      <c r="U103" s="1" t="s">
        <v>1493</v>
      </c>
      <c r="V103" s="1"/>
      <c r="W103" s="1" t="s">
        <v>1495</v>
      </c>
      <c r="X103" s="1"/>
      <c r="Y103" s="12">
        <v>2</v>
      </c>
      <c r="Z103" s="12">
        <v>0</v>
      </c>
      <c r="AA103" s="12">
        <v>0</v>
      </c>
      <c r="AB103" s="12">
        <v>0</v>
      </c>
      <c r="AC103" s="4" t="s">
        <v>1500</v>
      </c>
      <c r="AD103" s="1" t="s">
        <v>1505</v>
      </c>
      <c r="AE103" s="1" t="s">
        <v>1513</v>
      </c>
      <c r="AF103" s="1" t="s">
        <v>1592</v>
      </c>
      <c r="AG103">
        <f>YEAR(Table1[[#This Row],[EventDate]])</f>
        <v>2008</v>
      </c>
    </row>
    <row r="104" spans="1:33" x14ac:dyDescent="0.25">
      <c r="A104" s="1" t="s">
        <v>116</v>
      </c>
      <c r="B104" s="1" t="s">
        <v>193</v>
      </c>
      <c r="C104" s="1" t="s">
        <v>297</v>
      </c>
      <c r="D104" s="1" t="s">
        <v>471</v>
      </c>
      <c r="E104" s="1" t="s">
        <v>648</v>
      </c>
      <c r="F104" s="1" t="s">
        <v>1676</v>
      </c>
      <c r="G104" s="1" t="s">
        <v>720</v>
      </c>
      <c r="H104" s="1" t="s">
        <v>816</v>
      </c>
      <c r="I104" s="1" t="s">
        <v>984</v>
      </c>
      <c r="J104" s="1" t="s">
        <v>1130</v>
      </c>
      <c r="K104" s="1" t="s">
        <v>1250</v>
      </c>
      <c r="L104" s="1" t="s">
        <v>1700</v>
      </c>
      <c r="M104" s="1" t="s">
        <v>1300</v>
      </c>
      <c r="N104" s="1" t="s">
        <v>1301</v>
      </c>
      <c r="O104" s="1" t="s">
        <v>1404</v>
      </c>
      <c r="P104" s="1" t="s">
        <v>1480</v>
      </c>
      <c r="Q104" s="1" t="s">
        <v>1488</v>
      </c>
      <c r="R104" s="1" t="s">
        <v>1490</v>
      </c>
      <c r="S104" s="1" t="s">
        <v>1491</v>
      </c>
      <c r="T104" s="1" t="s">
        <v>1492</v>
      </c>
      <c r="U104" s="1" t="s">
        <v>1493</v>
      </c>
      <c r="V104" s="1"/>
      <c r="W104" s="1" t="s">
        <v>1497</v>
      </c>
      <c r="X104" s="1"/>
      <c r="Y104" s="12">
        <v>2</v>
      </c>
      <c r="Z104" s="12">
        <v>0</v>
      </c>
      <c r="AA104" s="12">
        <v>0</v>
      </c>
      <c r="AB104" s="12">
        <v>0</v>
      </c>
      <c r="AC104" s="4" t="s">
        <v>1500</v>
      </c>
      <c r="AD104" s="1" t="s">
        <v>1506</v>
      </c>
      <c r="AE104" s="1" t="s">
        <v>1513</v>
      </c>
      <c r="AF104" s="1" t="s">
        <v>1586</v>
      </c>
      <c r="AG104">
        <f>YEAR(Table1[[#This Row],[EventDate]])</f>
        <v>2008</v>
      </c>
    </row>
    <row r="105" spans="1:33" x14ac:dyDescent="0.25">
      <c r="A105" s="1" t="s">
        <v>117</v>
      </c>
      <c r="B105" s="1" t="s">
        <v>193</v>
      </c>
      <c r="C105" s="1" t="s">
        <v>298</v>
      </c>
      <c r="D105" s="1" t="s">
        <v>472</v>
      </c>
      <c r="E105" s="1" t="s">
        <v>649</v>
      </c>
      <c r="F105" s="1" t="s">
        <v>1673</v>
      </c>
      <c r="G105" s="1" t="s">
        <v>720</v>
      </c>
      <c r="H105" s="1" t="s">
        <v>817</v>
      </c>
      <c r="I105" s="1" t="s">
        <v>985</v>
      </c>
      <c r="J105" s="1" t="s">
        <v>1131</v>
      </c>
      <c r="K105" s="1" t="s">
        <v>1251</v>
      </c>
      <c r="L105" s="1" t="s">
        <v>1700</v>
      </c>
      <c r="M105" s="1" t="s">
        <v>1298</v>
      </c>
      <c r="N105" s="1"/>
      <c r="O105" s="1" t="s">
        <v>1405</v>
      </c>
      <c r="P105" s="1" t="s">
        <v>1485</v>
      </c>
      <c r="Q105" s="1" t="s">
        <v>1488</v>
      </c>
      <c r="R105" s="1" t="s">
        <v>1490</v>
      </c>
      <c r="S105" s="1" t="s">
        <v>1491</v>
      </c>
      <c r="T105" s="1" t="s">
        <v>1492</v>
      </c>
      <c r="U105" s="1"/>
      <c r="V105" s="1"/>
      <c r="W105" s="1" t="s">
        <v>1495</v>
      </c>
      <c r="X105" s="1"/>
      <c r="Y105" s="12">
        <v>1</v>
      </c>
      <c r="Z105" s="12">
        <v>0</v>
      </c>
      <c r="AA105" s="12">
        <v>0</v>
      </c>
      <c r="AB105" s="12">
        <v>0</v>
      </c>
      <c r="AC105" s="4" t="s">
        <v>1500</v>
      </c>
      <c r="AD105" s="1" t="s">
        <v>1506</v>
      </c>
      <c r="AE105" s="1" t="s">
        <v>1513</v>
      </c>
      <c r="AF105" s="1" t="s">
        <v>1593</v>
      </c>
      <c r="AG105">
        <f>YEAR(Table1[[#This Row],[EventDate]])</f>
        <v>2007</v>
      </c>
    </row>
    <row r="106" spans="1:33" x14ac:dyDescent="0.25">
      <c r="A106" s="1" t="s">
        <v>118</v>
      </c>
      <c r="B106" s="1" t="s">
        <v>193</v>
      </c>
      <c r="C106" s="1" t="s">
        <v>299</v>
      </c>
      <c r="D106" s="1" t="s">
        <v>473</v>
      </c>
      <c r="E106" s="1" t="s">
        <v>650</v>
      </c>
      <c r="F106" s="1" t="s">
        <v>1677</v>
      </c>
      <c r="G106" s="1" t="s">
        <v>720</v>
      </c>
      <c r="H106" s="1" t="s">
        <v>818</v>
      </c>
      <c r="I106" s="1" t="s">
        <v>986</v>
      </c>
      <c r="J106" s="1" t="s">
        <v>1132</v>
      </c>
      <c r="K106" s="1" t="s">
        <v>1252</v>
      </c>
      <c r="L106" s="1" t="s">
        <v>1297</v>
      </c>
      <c r="M106" s="1" t="s">
        <v>1300</v>
      </c>
      <c r="N106" s="1"/>
      <c r="O106" s="1" t="s">
        <v>1406</v>
      </c>
      <c r="P106" s="1" t="s">
        <v>1486</v>
      </c>
      <c r="Q106" s="1" t="s">
        <v>1488</v>
      </c>
      <c r="R106" s="1" t="s">
        <v>1490</v>
      </c>
      <c r="S106" s="1" t="s">
        <v>1491</v>
      </c>
      <c r="T106" s="1" t="s">
        <v>1492</v>
      </c>
      <c r="U106" s="1"/>
      <c r="V106" s="1"/>
      <c r="W106" s="1" t="s">
        <v>1495</v>
      </c>
      <c r="X106" s="1"/>
      <c r="Y106" s="12">
        <v>0</v>
      </c>
      <c r="Z106" s="12">
        <v>0</v>
      </c>
      <c r="AA106" s="12">
        <v>0</v>
      </c>
      <c r="AB106" s="12">
        <v>2</v>
      </c>
      <c r="AC106" s="4" t="s">
        <v>1500</v>
      </c>
      <c r="AD106" s="1" t="s">
        <v>1502</v>
      </c>
      <c r="AE106" s="1" t="s">
        <v>1513</v>
      </c>
      <c r="AF106" s="1" t="s">
        <v>1594</v>
      </c>
      <c r="AG106">
        <f>YEAR(Table1[[#This Row],[EventDate]])</f>
        <v>2007</v>
      </c>
    </row>
    <row r="107" spans="1:33" x14ac:dyDescent="0.25">
      <c r="A107" s="1" t="s">
        <v>119</v>
      </c>
      <c r="B107" s="1" t="s">
        <v>193</v>
      </c>
      <c r="C107" s="1" t="s">
        <v>300</v>
      </c>
      <c r="D107" s="1" t="s">
        <v>474</v>
      </c>
      <c r="E107" s="1" t="s">
        <v>651</v>
      </c>
      <c r="F107" s="1" t="s">
        <v>1655</v>
      </c>
      <c r="G107" s="1" t="s">
        <v>720</v>
      </c>
      <c r="H107" s="1" t="s">
        <v>819</v>
      </c>
      <c r="I107" s="1" t="s">
        <v>987</v>
      </c>
      <c r="J107" s="1" t="s">
        <v>1133</v>
      </c>
      <c r="K107" s="1" t="s">
        <v>1253</v>
      </c>
      <c r="L107" s="1" t="s">
        <v>1700</v>
      </c>
      <c r="M107" s="1" t="s">
        <v>1300</v>
      </c>
      <c r="N107" s="1" t="s">
        <v>1301</v>
      </c>
      <c r="O107" s="1" t="s">
        <v>1407</v>
      </c>
      <c r="P107" s="1" t="s">
        <v>1485</v>
      </c>
      <c r="Q107" s="1" t="s">
        <v>1488</v>
      </c>
      <c r="R107" s="1" t="s">
        <v>1490</v>
      </c>
      <c r="S107" s="1" t="s">
        <v>1491</v>
      </c>
      <c r="T107" s="1" t="s">
        <v>1492</v>
      </c>
      <c r="U107" s="1" t="s">
        <v>1493</v>
      </c>
      <c r="V107" s="1"/>
      <c r="W107" s="1" t="s">
        <v>1495</v>
      </c>
      <c r="X107" s="1"/>
      <c r="Y107" s="12">
        <v>4</v>
      </c>
      <c r="Z107" s="12">
        <v>0</v>
      </c>
      <c r="AA107" s="12">
        <v>0</v>
      </c>
      <c r="AB107" s="12">
        <v>0</v>
      </c>
      <c r="AC107" s="4" t="s">
        <v>1500</v>
      </c>
      <c r="AD107" s="1" t="s">
        <v>1507</v>
      </c>
      <c r="AE107" s="1" t="s">
        <v>1513</v>
      </c>
      <c r="AF107" s="1" t="s">
        <v>1595</v>
      </c>
      <c r="AG107">
        <f>YEAR(Table1[[#This Row],[EventDate]])</f>
        <v>2007</v>
      </c>
    </row>
    <row r="108" spans="1:33" x14ac:dyDescent="0.25">
      <c r="A108" s="1" t="s">
        <v>120</v>
      </c>
      <c r="B108" s="1" t="s">
        <v>193</v>
      </c>
      <c r="C108" s="1" t="s">
        <v>301</v>
      </c>
      <c r="D108" s="1" t="s">
        <v>475</v>
      </c>
      <c r="E108" s="1" t="s">
        <v>652</v>
      </c>
      <c r="F108" s="1" t="s">
        <v>1679</v>
      </c>
      <c r="G108" s="1" t="s">
        <v>720</v>
      </c>
      <c r="H108" s="1" t="s">
        <v>820</v>
      </c>
      <c r="I108" s="1" t="s">
        <v>988</v>
      </c>
      <c r="J108" s="1" t="s">
        <v>1134</v>
      </c>
      <c r="K108" s="1" t="s">
        <v>1254</v>
      </c>
      <c r="L108" s="1" t="s">
        <v>1700</v>
      </c>
      <c r="M108" s="1" t="s">
        <v>1298</v>
      </c>
      <c r="N108" s="1" t="s">
        <v>1301</v>
      </c>
      <c r="O108" s="1" t="s">
        <v>1408</v>
      </c>
      <c r="P108" s="1" t="s">
        <v>1480</v>
      </c>
      <c r="Q108" s="1" t="s">
        <v>1489</v>
      </c>
      <c r="R108" s="1" t="s">
        <v>1490</v>
      </c>
      <c r="S108" s="1" t="s">
        <v>1491</v>
      </c>
      <c r="T108" s="1" t="s">
        <v>1492</v>
      </c>
      <c r="U108" s="1" t="s">
        <v>1493</v>
      </c>
      <c r="V108" s="1"/>
      <c r="W108" s="1" t="s">
        <v>1495</v>
      </c>
      <c r="X108" s="1"/>
      <c r="Y108" s="12">
        <v>1</v>
      </c>
      <c r="Z108" s="12">
        <v>2</v>
      </c>
      <c r="AA108" s="12">
        <v>0</v>
      </c>
      <c r="AB108" s="12">
        <v>0</v>
      </c>
      <c r="AC108" s="4" t="s">
        <v>1501</v>
      </c>
      <c r="AD108" s="1" t="s">
        <v>1503</v>
      </c>
      <c r="AE108" s="1" t="s">
        <v>1513</v>
      </c>
      <c r="AF108" s="1" t="s">
        <v>1578</v>
      </c>
      <c r="AG108">
        <f>YEAR(Table1[[#This Row],[EventDate]])</f>
        <v>2007</v>
      </c>
    </row>
    <row r="109" spans="1:33" x14ac:dyDescent="0.25">
      <c r="A109" s="1" t="s">
        <v>121</v>
      </c>
      <c r="B109" s="1" t="s">
        <v>193</v>
      </c>
      <c r="C109" s="1" t="s">
        <v>302</v>
      </c>
      <c r="D109" s="1" t="s">
        <v>476</v>
      </c>
      <c r="E109" s="1" t="s">
        <v>653</v>
      </c>
      <c r="F109" s="1" t="s">
        <v>1668</v>
      </c>
      <c r="G109" s="1" t="s">
        <v>720</v>
      </c>
      <c r="H109" s="1" t="s">
        <v>821</v>
      </c>
      <c r="I109" s="1" t="s">
        <v>989</v>
      </c>
      <c r="J109" s="1" t="s">
        <v>1135</v>
      </c>
      <c r="K109" s="1" t="s">
        <v>1255</v>
      </c>
      <c r="L109" s="1" t="s">
        <v>1297</v>
      </c>
      <c r="M109" s="1" t="s">
        <v>1298</v>
      </c>
      <c r="N109" s="1" t="s">
        <v>1301</v>
      </c>
      <c r="O109" s="1" t="s">
        <v>1409</v>
      </c>
      <c r="P109" s="1" t="s">
        <v>1484</v>
      </c>
      <c r="Q109" s="1" t="s">
        <v>1488</v>
      </c>
      <c r="R109" s="1" t="s">
        <v>1490</v>
      </c>
      <c r="S109" s="1" t="s">
        <v>1491</v>
      </c>
      <c r="T109" s="1" t="s">
        <v>1492</v>
      </c>
      <c r="U109" s="1" t="s">
        <v>1493</v>
      </c>
      <c r="V109" s="1"/>
      <c r="W109" s="1" t="s">
        <v>1495</v>
      </c>
      <c r="X109" s="1"/>
      <c r="Y109" s="12">
        <v>0</v>
      </c>
      <c r="Z109" s="12">
        <v>0</v>
      </c>
      <c r="AA109" s="12">
        <v>0</v>
      </c>
      <c r="AB109" s="12">
        <v>2</v>
      </c>
      <c r="AC109" s="4" t="s">
        <v>1500</v>
      </c>
      <c r="AD109" s="1" t="s">
        <v>1508</v>
      </c>
      <c r="AE109" s="1" t="s">
        <v>1513</v>
      </c>
      <c r="AF109" s="1" t="s">
        <v>1596</v>
      </c>
      <c r="AG109">
        <f>YEAR(Table1[[#This Row],[EventDate]])</f>
        <v>2007</v>
      </c>
    </row>
    <row r="110" spans="1:33" x14ac:dyDescent="0.25">
      <c r="A110" s="1" t="s">
        <v>122</v>
      </c>
      <c r="B110" s="1" t="s">
        <v>193</v>
      </c>
      <c r="C110" s="1" t="s">
        <v>303</v>
      </c>
      <c r="D110" s="1" t="s">
        <v>477</v>
      </c>
      <c r="E110" s="1" t="s">
        <v>654</v>
      </c>
      <c r="F110" s="1" t="s">
        <v>1657</v>
      </c>
      <c r="G110" s="1" t="s">
        <v>720</v>
      </c>
      <c r="H110" s="1" t="s">
        <v>822</v>
      </c>
      <c r="I110" s="1" t="s">
        <v>990</v>
      </c>
      <c r="J110" s="1"/>
      <c r="K110" s="1"/>
      <c r="L110" s="1" t="s">
        <v>1297</v>
      </c>
      <c r="M110" s="1" t="s">
        <v>1298</v>
      </c>
      <c r="N110" s="1"/>
      <c r="O110" s="1" t="s">
        <v>1410</v>
      </c>
      <c r="P110" s="1" t="s">
        <v>1485</v>
      </c>
      <c r="Q110" s="1" t="s">
        <v>1489</v>
      </c>
      <c r="R110" s="1" t="s">
        <v>1490</v>
      </c>
      <c r="S110" s="1" t="s">
        <v>1491</v>
      </c>
      <c r="T110" s="1" t="s">
        <v>1492</v>
      </c>
      <c r="U110" s="1"/>
      <c r="V110" s="1"/>
      <c r="W110" s="1" t="s">
        <v>1495</v>
      </c>
      <c r="X110" s="1"/>
      <c r="Y110" s="12">
        <v>0</v>
      </c>
      <c r="Z110" s="12">
        <v>2</v>
      </c>
      <c r="AA110" s="12">
        <v>0</v>
      </c>
      <c r="AB110" s="12">
        <v>0</v>
      </c>
      <c r="AC110" s="4" t="s">
        <v>1501</v>
      </c>
      <c r="AD110" s="1" t="s">
        <v>1506</v>
      </c>
      <c r="AE110" s="1" t="s">
        <v>1513</v>
      </c>
      <c r="AF110" s="1" t="s">
        <v>1597</v>
      </c>
      <c r="AG110">
        <f>YEAR(Table1[[#This Row],[EventDate]])</f>
        <v>2007</v>
      </c>
    </row>
    <row r="111" spans="1:33" x14ac:dyDescent="0.25">
      <c r="A111" s="1" t="s">
        <v>123</v>
      </c>
      <c r="B111" s="1" t="s">
        <v>193</v>
      </c>
      <c r="C111" s="1" t="s">
        <v>304</v>
      </c>
      <c r="D111" s="1" t="s">
        <v>478</v>
      </c>
      <c r="E111" s="1" t="s">
        <v>655</v>
      </c>
      <c r="F111" s="1" t="s">
        <v>1673</v>
      </c>
      <c r="G111" s="1" t="s">
        <v>720</v>
      </c>
      <c r="H111" s="1" t="s">
        <v>823</v>
      </c>
      <c r="I111" s="1" t="s">
        <v>991</v>
      </c>
      <c r="J111" s="1" t="s">
        <v>1136</v>
      </c>
      <c r="K111" s="1" t="s">
        <v>1256</v>
      </c>
      <c r="L111" s="1" t="s">
        <v>1297</v>
      </c>
      <c r="M111" s="1" t="s">
        <v>1298</v>
      </c>
      <c r="N111" s="1"/>
      <c r="O111" s="1" t="s">
        <v>1411</v>
      </c>
      <c r="P111" s="1" t="s">
        <v>1485</v>
      </c>
      <c r="Q111" s="1" t="s">
        <v>1488</v>
      </c>
      <c r="R111" s="1" t="s">
        <v>1490</v>
      </c>
      <c r="S111" s="1" t="s">
        <v>1491</v>
      </c>
      <c r="T111" s="1" t="s">
        <v>1492</v>
      </c>
      <c r="U111" s="1"/>
      <c r="V111" s="1"/>
      <c r="W111" s="1" t="s">
        <v>1495</v>
      </c>
      <c r="X111" s="1"/>
      <c r="Y111" s="12">
        <v>0</v>
      </c>
      <c r="Z111" s="12">
        <v>0</v>
      </c>
      <c r="AA111" s="12">
        <v>0</v>
      </c>
      <c r="AB111" s="12">
        <v>3</v>
      </c>
      <c r="AC111" s="4" t="s">
        <v>1500</v>
      </c>
      <c r="AD111" s="1" t="s">
        <v>1502</v>
      </c>
      <c r="AE111" s="1" t="s">
        <v>1513</v>
      </c>
      <c r="AF111" s="1" t="s">
        <v>1598</v>
      </c>
      <c r="AG111">
        <f>YEAR(Table1[[#This Row],[EventDate]])</f>
        <v>2007</v>
      </c>
    </row>
    <row r="112" spans="1:33" x14ac:dyDescent="0.25">
      <c r="A112" s="1" t="s">
        <v>124</v>
      </c>
      <c r="B112" s="1" t="s">
        <v>194</v>
      </c>
      <c r="C112" s="1" t="s">
        <v>305</v>
      </c>
      <c r="D112" s="1" t="s">
        <v>479</v>
      </c>
      <c r="E112" s="1" t="s">
        <v>656</v>
      </c>
      <c r="F112" s="1" t="s">
        <v>1682</v>
      </c>
      <c r="G112" s="1" t="s">
        <v>720</v>
      </c>
      <c r="H112" s="1" t="s">
        <v>824</v>
      </c>
      <c r="I112" s="1" t="s">
        <v>992</v>
      </c>
      <c r="J112" s="1" t="s">
        <v>1137</v>
      </c>
      <c r="K112" s="1" t="s">
        <v>1257</v>
      </c>
      <c r="L112" s="1" t="s">
        <v>194</v>
      </c>
      <c r="M112" s="1"/>
      <c r="N112" s="1" t="s">
        <v>1301</v>
      </c>
      <c r="O112" s="1" t="s">
        <v>1405</v>
      </c>
      <c r="P112" s="1" t="s">
        <v>1485</v>
      </c>
      <c r="Q112" s="1" t="s">
        <v>1488</v>
      </c>
      <c r="R112" s="1" t="s">
        <v>1490</v>
      </c>
      <c r="S112" s="1" t="s">
        <v>1491</v>
      </c>
      <c r="T112" s="1" t="s">
        <v>1492</v>
      </c>
      <c r="U112" s="1" t="s">
        <v>1493</v>
      </c>
      <c r="V112" s="1"/>
      <c r="W112" s="1" t="s">
        <v>1495</v>
      </c>
      <c r="X112" s="1"/>
      <c r="Y112" s="12">
        <v>0</v>
      </c>
      <c r="Z112" s="12">
        <v>0</v>
      </c>
      <c r="AA112" s="12">
        <v>0</v>
      </c>
      <c r="AB112" s="12">
        <v>2</v>
      </c>
      <c r="AC112" s="4" t="s">
        <v>1500</v>
      </c>
      <c r="AD112" s="1" t="s">
        <v>1504</v>
      </c>
      <c r="AE112" s="1" t="s">
        <v>1513</v>
      </c>
      <c r="AF112" s="1" t="s">
        <v>1599</v>
      </c>
      <c r="AG112">
        <f>YEAR(Table1[[#This Row],[EventDate]])</f>
        <v>2007</v>
      </c>
    </row>
    <row r="113" spans="1:33" x14ac:dyDescent="0.25">
      <c r="A113" s="1" t="s">
        <v>125</v>
      </c>
      <c r="B113" s="1" t="s">
        <v>194</v>
      </c>
      <c r="C113" s="1" t="s">
        <v>306</v>
      </c>
      <c r="D113" s="1" t="s">
        <v>480</v>
      </c>
      <c r="E113" s="1" t="s">
        <v>657</v>
      </c>
      <c r="F113" s="1" t="s">
        <v>1678</v>
      </c>
      <c r="G113" s="1" t="s">
        <v>720</v>
      </c>
      <c r="H113" s="1" t="s">
        <v>825</v>
      </c>
      <c r="I113" s="1" t="s">
        <v>993</v>
      </c>
      <c r="J113" s="1"/>
      <c r="K113" s="1"/>
      <c r="L113" s="1" t="s">
        <v>194</v>
      </c>
      <c r="M113" s="1"/>
      <c r="N113" s="1"/>
      <c r="O113" s="1" t="s">
        <v>1412</v>
      </c>
      <c r="P113" s="1" t="s">
        <v>1485</v>
      </c>
      <c r="Q113" s="1" t="s">
        <v>1488</v>
      </c>
      <c r="R113" s="1" t="s">
        <v>1490</v>
      </c>
      <c r="S113" s="1"/>
      <c r="T113" s="1"/>
      <c r="U113" s="1"/>
      <c r="V113" s="1"/>
      <c r="W113" s="1" t="s">
        <v>1496</v>
      </c>
      <c r="X113" s="1"/>
      <c r="Y113" s="12">
        <v>0</v>
      </c>
      <c r="Z113" s="12">
        <v>0</v>
      </c>
      <c r="AA113" s="12">
        <v>0</v>
      </c>
      <c r="AB113" s="12">
        <v>3</v>
      </c>
      <c r="AC113" s="4" t="s">
        <v>1500</v>
      </c>
      <c r="AD113" s="1" t="s">
        <v>1505</v>
      </c>
      <c r="AE113" s="1" t="s">
        <v>1513</v>
      </c>
      <c r="AF113" s="1" t="s">
        <v>1600</v>
      </c>
      <c r="AG113">
        <f>YEAR(Table1[[#This Row],[EventDate]])</f>
        <v>2007</v>
      </c>
    </row>
    <row r="114" spans="1:33" x14ac:dyDescent="0.25">
      <c r="A114" s="1" t="s">
        <v>126</v>
      </c>
      <c r="B114" s="1" t="s">
        <v>193</v>
      </c>
      <c r="C114" s="1" t="s">
        <v>307</v>
      </c>
      <c r="D114" s="1" t="s">
        <v>481</v>
      </c>
      <c r="E114" s="1" t="s">
        <v>658</v>
      </c>
      <c r="F114" s="1" t="s">
        <v>1673</v>
      </c>
      <c r="G114" s="1" t="s">
        <v>720</v>
      </c>
      <c r="H114" s="1" t="s">
        <v>826</v>
      </c>
      <c r="I114" s="1" t="s">
        <v>994</v>
      </c>
      <c r="J114" s="1" t="s">
        <v>1138</v>
      </c>
      <c r="K114" s="1" t="s">
        <v>1258</v>
      </c>
      <c r="L114" s="1" t="s">
        <v>1297</v>
      </c>
      <c r="M114" s="1" t="s">
        <v>1298</v>
      </c>
      <c r="N114" s="1"/>
      <c r="O114" s="1" t="s">
        <v>1413</v>
      </c>
      <c r="P114" s="1" t="s">
        <v>1485</v>
      </c>
      <c r="Q114" s="1" t="s">
        <v>1488</v>
      </c>
      <c r="R114" s="1" t="s">
        <v>1490</v>
      </c>
      <c r="S114" s="1" t="s">
        <v>1491</v>
      </c>
      <c r="T114" s="1" t="s">
        <v>1492</v>
      </c>
      <c r="U114" s="1"/>
      <c r="V114" s="1"/>
      <c r="W114" s="1" t="s">
        <v>1496</v>
      </c>
      <c r="X114" s="1"/>
      <c r="Y114" s="12">
        <v>0</v>
      </c>
      <c r="Z114" s="12">
        <v>0</v>
      </c>
      <c r="AA114" s="12">
        <v>0</v>
      </c>
      <c r="AB114" s="12">
        <v>3</v>
      </c>
      <c r="AC114" s="4" t="s">
        <v>1500</v>
      </c>
      <c r="AD114" s="1" t="s">
        <v>1502</v>
      </c>
      <c r="AE114" s="1" t="s">
        <v>1513</v>
      </c>
      <c r="AF114" s="1" t="s">
        <v>1601</v>
      </c>
      <c r="AG114">
        <f>YEAR(Table1[[#This Row],[EventDate]])</f>
        <v>2007</v>
      </c>
    </row>
    <row r="115" spans="1:33" x14ac:dyDescent="0.25">
      <c r="A115" s="1" t="s">
        <v>127</v>
      </c>
      <c r="B115" s="1" t="s">
        <v>193</v>
      </c>
      <c r="C115" s="1" t="s">
        <v>308</v>
      </c>
      <c r="D115" s="1" t="s">
        <v>482</v>
      </c>
      <c r="E115" s="1" t="s">
        <v>659</v>
      </c>
      <c r="F115" s="1" t="s">
        <v>1684</v>
      </c>
      <c r="G115" s="1" t="s">
        <v>720</v>
      </c>
      <c r="H115" s="1" t="s">
        <v>827</v>
      </c>
      <c r="I115" s="1" t="s">
        <v>995</v>
      </c>
      <c r="J115" s="1"/>
      <c r="K115" s="1"/>
      <c r="L115" s="1" t="s">
        <v>1297</v>
      </c>
      <c r="M115" s="1" t="s">
        <v>1298</v>
      </c>
      <c r="N115" s="1"/>
      <c r="O115" s="1" t="s">
        <v>1414</v>
      </c>
      <c r="P115" s="1" t="s">
        <v>1486</v>
      </c>
      <c r="Q115" s="1" t="s">
        <v>1488</v>
      </c>
      <c r="R115" s="1" t="s">
        <v>1490</v>
      </c>
      <c r="S115" s="1" t="s">
        <v>1491</v>
      </c>
      <c r="T115" s="1" t="s">
        <v>1492</v>
      </c>
      <c r="U115" s="1"/>
      <c r="V115" s="1"/>
      <c r="W115" s="1" t="s">
        <v>1495</v>
      </c>
      <c r="X115" s="1"/>
      <c r="Y115" s="12">
        <v>0</v>
      </c>
      <c r="Z115" s="12">
        <v>0</v>
      </c>
      <c r="AA115" s="12">
        <v>0</v>
      </c>
      <c r="AB115" s="12">
        <v>1</v>
      </c>
      <c r="AC115" s="4" t="s">
        <v>1500</v>
      </c>
      <c r="AD115" s="1" t="s">
        <v>1504</v>
      </c>
      <c r="AE115" s="1" t="s">
        <v>1513</v>
      </c>
      <c r="AF115" s="1" t="s">
        <v>1601</v>
      </c>
      <c r="AG115">
        <f>YEAR(Table1[[#This Row],[EventDate]])</f>
        <v>2007</v>
      </c>
    </row>
    <row r="116" spans="1:33" x14ac:dyDescent="0.25">
      <c r="A116" s="1" t="s">
        <v>128</v>
      </c>
      <c r="B116" s="1" t="s">
        <v>194</v>
      </c>
      <c r="C116" s="1" t="s">
        <v>309</v>
      </c>
      <c r="D116" s="1" t="s">
        <v>483</v>
      </c>
      <c r="E116" s="1" t="s">
        <v>660</v>
      </c>
      <c r="F116" s="1" t="s">
        <v>1665</v>
      </c>
      <c r="G116" s="1" t="s">
        <v>720</v>
      </c>
      <c r="H116" s="1" t="s">
        <v>828</v>
      </c>
      <c r="I116" s="1" t="s">
        <v>996</v>
      </c>
      <c r="J116" s="1" t="s">
        <v>1139</v>
      </c>
      <c r="K116" s="1" t="s">
        <v>1259</v>
      </c>
      <c r="L116" s="1" t="s">
        <v>194</v>
      </c>
      <c r="M116" s="1"/>
      <c r="N116" s="1" t="s">
        <v>1301</v>
      </c>
      <c r="O116" s="1" t="s">
        <v>1415</v>
      </c>
      <c r="P116" s="1" t="s">
        <v>1485</v>
      </c>
      <c r="Q116" s="1" t="s">
        <v>1489</v>
      </c>
      <c r="R116" s="1" t="s">
        <v>1490</v>
      </c>
      <c r="S116" s="1" t="s">
        <v>1491</v>
      </c>
      <c r="T116" s="1" t="s">
        <v>1492</v>
      </c>
      <c r="U116" s="1" t="s">
        <v>1493</v>
      </c>
      <c r="V116" s="1"/>
      <c r="W116" s="1" t="s">
        <v>1497</v>
      </c>
      <c r="X116" s="1"/>
      <c r="Y116" s="12">
        <v>0</v>
      </c>
      <c r="Z116" s="12">
        <v>0</v>
      </c>
      <c r="AA116" s="12">
        <v>0</v>
      </c>
      <c r="AB116" s="12">
        <v>2</v>
      </c>
      <c r="AC116" s="4" t="s">
        <v>1500</v>
      </c>
      <c r="AD116" s="1" t="s">
        <v>1505</v>
      </c>
      <c r="AE116" s="1" t="s">
        <v>1513</v>
      </c>
      <c r="AF116" s="1" t="s">
        <v>1599</v>
      </c>
      <c r="AG116">
        <f>YEAR(Table1[[#This Row],[EventDate]])</f>
        <v>2007</v>
      </c>
    </row>
    <row r="117" spans="1:33" x14ac:dyDescent="0.25">
      <c r="A117" s="1" t="s">
        <v>129</v>
      </c>
      <c r="B117" s="1" t="s">
        <v>193</v>
      </c>
      <c r="C117" s="1" t="s">
        <v>310</v>
      </c>
      <c r="D117" s="1" t="s">
        <v>484</v>
      </c>
      <c r="E117" s="1" t="s">
        <v>661</v>
      </c>
      <c r="F117" s="1" t="s">
        <v>1677</v>
      </c>
      <c r="G117" s="1" t="s">
        <v>720</v>
      </c>
      <c r="H117" s="1" t="s">
        <v>829</v>
      </c>
      <c r="I117" s="1" t="s">
        <v>997</v>
      </c>
      <c r="J117" s="1" t="s">
        <v>1140</v>
      </c>
      <c r="K117" s="1" t="s">
        <v>1260</v>
      </c>
      <c r="L117" s="1" t="s">
        <v>1297</v>
      </c>
      <c r="M117" s="1" t="s">
        <v>1298</v>
      </c>
      <c r="N117" s="1"/>
      <c r="O117" s="1" t="s">
        <v>1416</v>
      </c>
      <c r="P117" s="1" t="s">
        <v>1485</v>
      </c>
      <c r="Q117" s="1" t="s">
        <v>1488</v>
      </c>
      <c r="R117" s="1" t="s">
        <v>1490</v>
      </c>
      <c r="S117" s="1" t="s">
        <v>1491</v>
      </c>
      <c r="T117" s="1" t="s">
        <v>1492</v>
      </c>
      <c r="U117" s="1"/>
      <c r="V117" s="1"/>
      <c r="W117" s="1" t="s">
        <v>1495</v>
      </c>
      <c r="X117" s="1"/>
      <c r="Y117" s="12">
        <v>0</v>
      </c>
      <c r="Z117" s="12">
        <v>0</v>
      </c>
      <c r="AA117" s="12">
        <v>0</v>
      </c>
      <c r="AB117" s="12">
        <v>4</v>
      </c>
      <c r="AC117" s="4" t="s">
        <v>1500</v>
      </c>
      <c r="AD117" s="1" t="s">
        <v>1502</v>
      </c>
      <c r="AE117" s="1" t="s">
        <v>1513</v>
      </c>
      <c r="AF117" s="1" t="s">
        <v>1602</v>
      </c>
      <c r="AG117">
        <f>YEAR(Table1[[#This Row],[EventDate]])</f>
        <v>2007</v>
      </c>
    </row>
    <row r="118" spans="1:33" x14ac:dyDescent="0.25">
      <c r="A118" s="1" t="s">
        <v>130</v>
      </c>
      <c r="B118" s="1" t="s">
        <v>193</v>
      </c>
      <c r="C118" s="1" t="s">
        <v>311</v>
      </c>
      <c r="D118" s="1" t="s">
        <v>485</v>
      </c>
      <c r="E118" s="1" t="s">
        <v>662</v>
      </c>
      <c r="F118" s="1" t="s">
        <v>1661</v>
      </c>
      <c r="G118" s="1" t="s">
        <v>720</v>
      </c>
      <c r="H118" s="1" t="s">
        <v>830</v>
      </c>
      <c r="I118" s="1" t="s">
        <v>998</v>
      </c>
      <c r="J118" s="1"/>
      <c r="K118" s="1"/>
      <c r="L118" s="1" t="s">
        <v>1297</v>
      </c>
      <c r="M118" s="1" t="s">
        <v>1298</v>
      </c>
      <c r="N118" s="1"/>
      <c r="O118" s="1" t="s">
        <v>1417</v>
      </c>
      <c r="P118" s="1" t="s">
        <v>1485</v>
      </c>
      <c r="Q118" s="1" t="s">
        <v>1488</v>
      </c>
      <c r="R118" s="1" t="s">
        <v>1490</v>
      </c>
      <c r="S118" s="1" t="s">
        <v>1491</v>
      </c>
      <c r="T118" s="1" t="s">
        <v>1492</v>
      </c>
      <c r="U118" s="1"/>
      <c r="V118" s="1"/>
      <c r="W118" s="1" t="s">
        <v>1495</v>
      </c>
      <c r="X118" s="1"/>
      <c r="Y118" s="12">
        <v>0</v>
      </c>
      <c r="Z118" s="12">
        <v>0</v>
      </c>
      <c r="AA118" s="12">
        <v>3</v>
      </c>
      <c r="AB118" s="12">
        <v>0</v>
      </c>
      <c r="AC118" s="4" t="s">
        <v>1500</v>
      </c>
      <c r="AD118" s="1" t="s">
        <v>1506</v>
      </c>
      <c r="AE118" s="1" t="s">
        <v>1513</v>
      </c>
      <c r="AF118" s="1" t="s">
        <v>1603</v>
      </c>
      <c r="AG118">
        <f>YEAR(Table1[[#This Row],[EventDate]])</f>
        <v>2007</v>
      </c>
    </row>
    <row r="119" spans="1:33" x14ac:dyDescent="0.25">
      <c r="A119" s="1" t="s">
        <v>131</v>
      </c>
      <c r="B119" s="1" t="s">
        <v>193</v>
      </c>
      <c r="C119" s="1" t="s">
        <v>312</v>
      </c>
      <c r="D119" s="1" t="s">
        <v>486</v>
      </c>
      <c r="E119" s="1" t="s">
        <v>663</v>
      </c>
      <c r="F119" s="1" t="s">
        <v>1677</v>
      </c>
      <c r="G119" s="1" t="s">
        <v>720</v>
      </c>
      <c r="H119" s="1" t="s">
        <v>831</v>
      </c>
      <c r="I119" s="1" t="s">
        <v>999</v>
      </c>
      <c r="J119" s="1"/>
      <c r="K119" s="1"/>
      <c r="L119" s="1" t="s">
        <v>1297</v>
      </c>
      <c r="M119" s="1" t="s">
        <v>1298</v>
      </c>
      <c r="N119" s="1"/>
      <c r="O119" s="1" t="s">
        <v>1418</v>
      </c>
      <c r="P119" s="1" t="s">
        <v>1484</v>
      </c>
      <c r="Q119" s="1" t="s">
        <v>1488</v>
      </c>
      <c r="R119" s="1" t="s">
        <v>1490</v>
      </c>
      <c r="S119" s="1" t="s">
        <v>1491</v>
      </c>
      <c r="T119" s="1" t="s">
        <v>1492</v>
      </c>
      <c r="U119" s="1"/>
      <c r="V119" s="1"/>
      <c r="W119" s="1" t="s">
        <v>1495</v>
      </c>
      <c r="X119" s="1"/>
      <c r="Y119" s="12">
        <v>0</v>
      </c>
      <c r="Z119" s="12">
        <v>0</v>
      </c>
      <c r="AA119" s="12">
        <v>0</v>
      </c>
      <c r="AB119" s="12">
        <v>2</v>
      </c>
      <c r="AC119" s="4" t="s">
        <v>1500</v>
      </c>
      <c r="AD119" s="1" t="s">
        <v>1502</v>
      </c>
      <c r="AE119" s="1" t="s">
        <v>1513</v>
      </c>
      <c r="AF119" s="1" t="s">
        <v>1604</v>
      </c>
      <c r="AG119">
        <f>YEAR(Table1[[#This Row],[EventDate]])</f>
        <v>2007</v>
      </c>
    </row>
    <row r="120" spans="1:33" x14ac:dyDescent="0.25">
      <c r="A120" s="1" t="s">
        <v>132</v>
      </c>
      <c r="B120" s="1" t="s">
        <v>193</v>
      </c>
      <c r="C120" s="1" t="s">
        <v>313</v>
      </c>
      <c r="D120" s="1" t="s">
        <v>487</v>
      </c>
      <c r="E120" s="1" t="s">
        <v>664</v>
      </c>
      <c r="F120" s="1" t="s">
        <v>1652</v>
      </c>
      <c r="G120" s="1" t="s">
        <v>720</v>
      </c>
      <c r="H120" s="1" t="s">
        <v>832</v>
      </c>
      <c r="I120" s="1" t="s">
        <v>1000</v>
      </c>
      <c r="J120" s="1"/>
      <c r="K120" s="1"/>
      <c r="L120" s="1" t="s">
        <v>1700</v>
      </c>
      <c r="M120" s="1" t="s">
        <v>1300</v>
      </c>
      <c r="N120" s="1"/>
      <c r="O120" s="1" t="s">
        <v>1419</v>
      </c>
      <c r="P120" s="1" t="s">
        <v>1485</v>
      </c>
      <c r="Q120" s="1" t="s">
        <v>1488</v>
      </c>
      <c r="R120" s="1" t="s">
        <v>1490</v>
      </c>
      <c r="S120" s="1" t="s">
        <v>1491</v>
      </c>
      <c r="T120" s="1" t="s">
        <v>1492</v>
      </c>
      <c r="U120" s="1"/>
      <c r="V120" s="1"/>
      <c r="W120" s="1" t="s">
        <v>1495</v>
      </c>
      <c r="X120" s="1"/>
      <c r="Y120" s="12">
        <v>1</v>
      </c>
      <c r="Z120" s="12">
        <v>0</v>
      </c>
      <c r="AA120" s="12">
        <v>0</v>
      </c>
      <c r="AB120" s="12">
        <v>0</v>
      </c>
      <c r="AC120" s="4" t="s">
        <v>1501</v>
      </c>
      <c r="AD120" s="1" t="s">
        <v>1504</v>
      </c>
      <c r="AE120" s="1" t="s">
        <v>1513</v>
      </c>
      <c r="AF120" s="1" t="s">
        <v>1605</v>
      </c>
      <c r="AG120">
        <f>YEAR(Table1[[#This Row],[EventDate]])</f>
        <v>2006</v>
      </c>
    </row>
    <row r="121" spans="1:33" x14ac:dyDescent="0.25">
      <c r="A121" s="1" t="s">
        <v>133</v>
      </c>
      <c r="B121" s="1" t="s">
        <v>193</v>
      </c>
      <c r="C121" s="1" t="s">
        <v>314</v>
      </c>
      <c r="D121" s="1" t="s">
        <v>488</v>
      </c>
      <c r="E121" s="1" t="s">
        <v>665</v>
      </c>
      <c r="F121" s="1" t="s">
        <v>1677</v>
      </c>
      <c r="G121" s="1" t="s">
        <v>720</v>
      </c>
      <c r="H121" s="1" t="s">
        <v>833</v>
      </c>
      <c r="I121" s="1" t="s">
        <v>1001</v>
      </c>
      <c r="J121" s="1" t="s">
        <v>1141</v>
      </c>
      <c r="K121" s="1" t="s">
        <v>1261</v>
      </c>
      <c r="L121" s="1" t="s">
        <v>1700</v>
      </c>
      <c r="M121" s="1" t="s">
        <v>1300</v>
      </c>
      <c r="N121" s="1"/>
      <c r="O121" s="1" t="s">
        <v>1420</v>
      </c>
      <c r="P121" s="1" t="s">
        <v>1486</v>
      </c>
      <c r="Q121" s="1" t="s">
        <v>1488</v>
      </c>
      <c r="R121" s="1" t="s">
        <v>1490</v>
      </c>
      <c r="S121" s="1" t="s">
        <v>1491</v>
      </c>
      <c r="T121" s="1" t="s">
        <v>1492</v>
      </c>
      <c r="U121" s="1"/>
      <c r="V121" s="1"/>
      <c r="W121" s="1" t="s">
        <v>1495</v>
      </c>
      <c r="X121" s="1"/>
      <c r="Y121" s="12">
        <v>1</v>
      </c>
      <c r="Z121" s="12">
        <v>0</v>
      </c>
      <c r="AA121" s="12">
        <v>0</v>
      </c>
      <c r="AB121" s="12">
        <v>0</v>
      </c>
      <c r="AC121" s="4" t="s">
        <v>1501</v>
      </c>
      <c r="AD121" s="1" t="s">
        <v>1503</v>
      </c>
      <c r="AE121" s="1" t="s">
        <v>1513</v>
      </c>
      <c r="AF121" s="1" t="s">
        <v>1594</v>
      </c>
      <c r="AG121">
        <f>YEAR(Table1[[#This Row],[EventDate]])</f>
        <v>2006</v>
      </c>
    </row>
    <row r="122" spans="1:33" x14ac:dyDescent="0.25">
      <c r="A122" s="1" t="s">
        <v>134</v>
      </c>
      <c r="B122" s="1" t="s">
        <v>193</v>
      </c>
      <c r="C122" s="1" t="s">
        <v>315</v>
      </c>
      <c r="D122" s="1" t="s">
        <v>489</v>
      </c>
      <c r="E122" s="1" t="s">
        <v>666</v>
      </c>
      <c r="F122" s="1" t="s">
        <v>1677</v>
      </c>
      <c r="G122" s="1" t="s">
        <v>720</v>
      </c>
      <c r="H122" s="1" t="s">
        <v>834</v>
      </c>
      <c r="I122" s="1" t="s">
        <v>1002</v>
      </c>
      <c r="J122" s="1" t="s">
        <v>1142</v>
      </c>
      <c r="K122" s="1" t="s">
        <v>1262</v>
      </c>
      <c r="L122" s="1" t="s">
        <v>1700</v>
      </c>
      <c r="M122" s="1" t="s">
        <v>1298</v>
      </c>
      <c r="N122" s="1"/>
      <c r="O122" s="1" t="s">
        <v>1421</v>
      </c>
      <c r="P122" s="1" t="s">
        <v>1485</v>
      </c>
      <c r="Q122" s="1" t="s">
        <v>1488</v>
      </c>
      <c r="R122" s="1" t="s">
        <v>1490</v>
      </c>
      <c r="S122" s="1" t="s">
        <v>1491</v>
      </c>
      <c r="T122" s="1" t="s">
        <v>1492</v>
      </c>
      <c r="U122" s="1"/>
      <c r="V122" s="1"/>
      <c r="W122" s="1" t="s">
        <v>1495</v>
      </c>
      <c r="X122" s="1"/>
      <c r="Y122" s="12">
        <v>2</v>
      </c>
      <c r="Z122" s="12">
        <v>2</v>
      </c>
      <c r="AA122" s="12">
        <v>0</v>
      </c>
      <c r="AB122" s="12">
        <v>0</v>
      </c>
      <c r="AC122" s="4" t="s">
        <v>1501</v>
      </c>
      <c r="AD122" s="1" t="s">
        <v>1506</v>
      </c>
      <c r="AE122" s="1" t="s">
        <v>1513</v>
      </c>
      <c r="AF122" s="1" t="s">
        <v>1604</v>
      </c>
      <c r="AG122">
        <f>YEAR(Table1[[#This Row],[EventDate]])</f>
        <v>2006</v>
      </c>
    </row>
    <row r="123" spans="1:33" x14ac:dyDescent="0.25">
      <c r="A123" s="1" t="s">
        <v>135</v>
      </c>
      <c r="B123" s="1" t="s">
        <v>193</v>
      </c>
      <c r="C123" s="1" t="s">
        <v>316</v>
      </c>
      <c r="D123" s="1" t="s">
        <v>490</v>
      </c>
      <c r="E123" s="1" t="s">
        <v>667</v>
      </c>
      <c r="F123" s="1" t="s">
        <v>1652</v>
      </c>
      <c r="G123" s="1" t="s">
        <v>720</v>
      </c>
      <c r="H123" s="1" t="s">
        <v>835</v>
      </c>
      <c r="I123" s="1" t="s">
        <v>1003</v>
      </c>
      <c r="J123" s="1"/>
      <c r="K123" s="1"/>
      <c r="L123" s="1" t="s">
        <v>1700</v>
      </c>
      <c r="M123" s="1" t="s">
        <v>1300</v>
      </c>
      <c r="N123" s="1"/>
      <c r="O123" s="1" t="s">
        <v>1422</v>
      </c>
      <c r="P123" s="1" t="s">
        <v>1486</v>
      </c>
      <c r="Q123" s="1" t="s">
        <v>1488</v>
      </c>
      <c r="R123" s="1" t="s">
        <v>1490</v>
      </c>
      <c r="S123" s="1" t="s">
        <v>1491</v>
      </c>
      <c r="T123" s="1" t="s">
        <v>1492</v>
      </c>
      <c r="U123" s="1"/>
      <c r="V123" s="1"/>
      <c r="W123" s="1" t="s">
        <v>1495</v>
      </c>
      <c r="X123" s="1"/>
      <c r="Y123" s="12">
        <v>4</v>
      </c>
      <c r="Z123" s="12">
        <v>0</v>
      </c>
      <c r="AA123" s="12">
        <v>0</v>
      </c>
      <c r="AB123" s="12">
        <v>0</v>
      </c>
      <c r="AC123" s="4" t="s">
        <v>1500</v>
      </c>
      <c r="AD123" s="1" t="s">
        <v>1504</v>
      </c>
      <c r="AE123" s="1" t="s">
        <v>1513</v>
      </c>
      <c r="AF123" s="1" t="s">
        <v>1606</v>
      </c>
      <c r="AG123">
        <f>YEAR(Table1[[#This Row],[EventDate]])</f>
        <v>2006</v>
      </c>
    </row>
    <row r="124" spans="1:33" x14ac:dyDescent="0.25">
      <c r="A124" s="1" t="s">
        <v>136</v>
      </c>
      <c r="B124" s="1" t="s">
        <v>193</v>
      </c>
      <c r="C124" s="1" t="s">
        <v>317</v>
      </c>
      <c r="D124" s="1" t="s">
        <v>491</v>
      </c>
      <c r="E124" s="1" t="s">
        <v>668</v>
      </c>
      <c r="F124" s="1" t="s">
        <v>1678</v>
      </c>
      <c r="G124" s="1" t="s">
        <v>720</v>
      </c>
      <c r="H124" s="1" t="s">
        <v>836</v>
      </c>
      <c r="I124" s="1" t="s">
        <v>1004</v>
      </c>
      <c r="J124" s="1" t="s">
        <v>1143</v>
      </c>
      <c r="K124" s="1" t="s">
        <v>1263</v>
      </c>
      <c r="L124" s="1" t="s">
        <v>1297</v>
      </c>
      <c r="M124" s="1" t="s">
        <v>1298</v>
      </c>
      <c r="N124" s="1"/>
      <c r="O124" s="1" t="s">
        <v>1423</v>
      </c>
      <c r="P124" s="1" t="s">
        <v>1486</v>
      </c>
      <c r="Q124" s="1" t="s">
        <v>1488</v>
      </c>
      <c r="R124" s="1" t="s">
        <v>1490</v>
      </c>
      <c r="S124" s="1" t="s">
        <v>1491</v>
      </c>
      <c r="T124" s="1" t="s">
        <v>1492</v>
      </c>
      <c r="U124" s="1"/>
      <c r="V124" s="1"/>
      <c r="W124" s="1" t="s">
        <v>1497</v>
      </c>
      <c r="X124" s="1"/>
      <c r="Y124" s="12">
        <v>0</v>
      </c>
      <c r="Z124" s="12">
        <v>0</v>
      </c>
      <c r="AA124" s="12">
        <v>0</v>
      </c>
      <c r="AB124" s="12">
        <v>1</v>
      </c>
      <c r="AC124" s="4" t="s">
        <v>1500</v>
      </c>
      <c r="AD124" s="1" t="s">
        <v>1507</v>
      </c>
      <c r="AE124" s="1" t="s">
        <v>1513</v>
      </c>
      <c r="AF124" s="1" t="s">
        <v>1607</v>
      </c>
      <c r="AG124">
        <f>YEAR(Table1[[#This Row],[EventDate]])</f>
        <v>2006</v>
      </c>
    </row>
    <row r="125" spans="1:33" x14ac:dyDescent="0.25">
      <c r="A125" s="1" t="s">
        <v>137</v>
      </c>
      <c r="B125" s="1" t="s">
        <v>193</v>
      </c>
      <c r="C125" s="1" t="s">
        <v>318</v>
      </c>
      <c r="D125" s="1" t="s">
        <v>492</v>
      </c>
      <c r="E125" s="1" t="s">
        <v>669</v>
      </c>
      <c r="F125" s="1" t="s">
        <v>1679</v>
      </c>
      <c r="G125" s="1" t="s">
        <v>720</v>
      </c>
      <c r="H125" s="1"/>
      <c r="I125" s="1"/>
      <c r="J125" s="1"/>
      <c r="K125" s="1"/>
      <c r="L125" s="1" t="s">
        <v>1700</v>
      </c>
      <c r="M125" s="1" t="s">
        <v>1300</v>
      </c>
      <c r="N125" s="1"/>
      <c r="O125" s="1" t="s">
        <v>1424</v>
      </c>
      <c r="P125" s="1" t="s">
        <v>1485</v>
      </c>
      <c r="Q125" s="1" t="s">
        <v>1489</v>
      </c>
      <c r="R125" s="1" t="s">
        <v>1490</v>
      </c>
      <c r="S125" s="1" t="s">
        <v>1491</v>
      </c>
      <c r="T125" s="1" t="s">
        <v>1492</v>
      </c>
      <c r="U125" s="1"/>
      <c r="V125" s="1"/>
      <c r="W125" s="1" t="s">
        <v>1495</v>
      </c>
      <c r="X125" s="1"/>
      <c r="Y125" s="12">
        <v>2</v>
      </c>
      <c r="Z125" s="12">
        <v>1</v>
      </c>
      <c r="AA125" s="12">
        <v>2</v>
      </c>
      <c r="AB125" s="12">
        <v>0</v>
      </c>
      <c r="AC125" s="4" t="s">
        <v>1500</v>
      </c>
      <c r="AD125" s="1" t="s">
        <v>1506</v>
      </c>
      <c r="AE125" s="1" t="s">
        <v>1513</v>
      </c>
      <c r="AF125" s="1" t="s">
        <v>1602</v>
      </c>
      <c r="AG125">
        <f>YEAR(Table1[[#This Row],[EventDate]])</f>
        <v>2006</v>
      </c>
    </row>
    <row r="126" spans="1:33" x14ac:dyDescent="0.25">
      <c r="A126" s="1" t="s">
        <v>138</v>
      </c>
      <c r="B126" s="1" t="s">
        <v>193</v>
      </c>
      <c r="C126" s="1" t="s">
        <v>319</v>
      </c>
      <c r="D126" s="1" t="s">
        <v>493</v>
      </c>
      <c r="E126" s="1" t="s">
        <v>670</v>
      </c>
      <c r="F126" s="1" t="s">
        <v>1658</v>
      </c>
      <c r="G126" s="1" t="s">
        <v>720</v>
      </c>
      <c r="H126" s="1" t="s">
        <v>837</v>
      </c>
      <c r="I126" s="1" t="s">
        <v>1005</v>
      </c>
      <c r="J126" s="1"/>
      <c r="K126" s="1" t="s">
        <v>1264</v>
      </c>
      <c r="L126" s="1" t="s">
        <v>1700</v>
      </c>
      <c r="M126" s="1" t="s">
        <v>1300</v>
      </c>
      <c r="N126" s="1"/>
      <c r="O126" s="1" t="s">
        <v>1425</v>
      </c>
      <c r="P126" s="1" t="s">
        <v>1487</v>
      </c>
      <c r="Q126" s="1" t="s">
        <v>1489</v>
      </c>
      <c r="R126" s="1" t="s">
        <v>1490</v>
      </c>
      <c r="S126" s="1" t="s">
        <v>1491</v>
      </c>
      <c r="T126" s="1" t="s">
        <v>1492</v>
      </c>
      <c r="U126" s="1"/>
      <c r="V126" s="1"/>
      <c r="W126" s="1" t="s">
        <v>1496</v>
      </c>
      <c r="X126" s="1"/>
      <c r="Y126" s="12">
        <v>2</v>
      </c>
      <c r="Z126" s="12">
        <v>0</v>
      </c>
      <c r="AA126" s="12">
        <v>0</v>
      </c>
      <c r="AB126" s="12">
        <v>0</v>
      </c>
      <c r="AC126" s="4" t="s">
        <v>1500</v>
      </c>
      <c r="AD126" s="1" t="s">
        <v>1504</v>
      </c>
      <c r="AE126" s="1" t="s">
        <v>1513</v>
      </c>
      <c r="AF126" s="1" t="s">
        <v>1603</v>
      </c>
      <c r="AG126">
        <f>YEAR(Table1[[#This Row],[EventDate]])</f>
        <v>2006</v>
      </c>
    </row>
    <row r="127" spans="1:33" x14ac:dyDescent="0.25">
      <c r="A127" s="1" t="s">
        <v>139</v>
      </c>
      <c r="B127" s="1" t="s">
        <v>193</v>
      </c>
      <c r="C127" s="1" t="s">
        <v>320</v>
      </c>
      <c r="D127" s="1" t="s">
        <v>494</v>
      </c>
      <c r="E127" s="1" t="s">
        <v>671</v>
      </c>
      <c r="F127" s="1" t="s">
        <v>1654</v>
      </c>
      <c r="G127" s="1" t="s">
        <v>720</v>
      </c>
      <c r="H127" s="1" t="s">
        <v>838</v>
      </c>
      <c r="I127" s="1" t="s">
        <v>1006</v>
      </c>
      <c r="J127" s="1"/>
      <c r="K127" s="1"/>
      <c r="L127" s="1" t="s">
        <v>1700</v>
      </c>
      <c r="M127" s="1" t="s">
        <v>1300</v>
      </c>
      <c r="N127" s="1" t="s">
        <v>1301</v>
      </c>
      <c r="O127" s="1" t="s">
        <v>1426</v>
      </c>
      <c r="P127" s="1" t="s">
        <v>1486</v>
      </c>
      <c r="Q127" s="1" t="s">
        <v>1488</v>
      </c>
      <c r="R127" s="1" t="s">
        <v>1490</v>
      </c>
      <c r="S127" s="1" t="s">
        <v>1491</v>
      </c>
      <c r="T127" s="1" t="s">
        <v>1492</v>
      </c>
      <c r="U127" s="1" t="s">
        <v>1493</v>
      </c>
      <c r="V127" s="1"/>
      <c r="W127" s="1" t="s">
        <v>1495</v>
      </c>
      <c r="X127" s="1"/>
      <c r="Y127" s="12">
        <v>1</v>
      </c>
      <c r="Z127" s="12">
        <v>3</v>
      </c>
      <c r="AA127" s="12">
        <v>0</v>
      </c>
      <c r="AB127" s="12">
        <v>0</v>
      </c>
      <c r="AC127" s="4" t="s">
        <v>1501</v>
      </c>
      <c r="AD127" s="1" t="s">
        <v>1511</v>
      </c>
      <c r="AE127" s="1" t="s">
        <v>1513</v>
      </c>
      <c r="AF127" s="1" t="s">
        <v>1608</v>
      </c>
      <c r="AG127">
        <f>YEAR(Table1[[#This Row],[EventDate]])</f>
        <v>2006</v>
      </c>
    </row>
    <row r="128" spans="1:33" x14ac:dyDescent="0.25">
      <c r="A128" s="1" t="s">
        <v>140</v>
      </c>
      <c r="B128" s="1" t="s">
        <v>193</v>
      </c>
      <c r="C128" s="1" t="s">
        <v>321</v>
      </c>
      <c r="D128" s="1" t="s">
        <v>495</v>
      </c>
      <c r="E128" s="1" t="s">
        <v>672</v>
      </c>
      <c r="F128" s="1" t="s">
        <v>1675</v>
      </c>
      <c r="G128" s="1" t="s">
        <v>720</v>
      </c>
      <c r="H128" s="1" t="s">
        <v>839</v>
      </c>
      <c r="I128" s="1" t="s">
        <v>1007</v>
      </c>
      <c r="J128" s="1" t="s">
        <v>1144</v>
      </c>
      <c r="K128" s="1" t="s">
        <v>1265</v>
      </c>
      <c r="L128" s="1" t="s">
        <v>1297</v>
      </c>
      <c r="M128" s="1" t="s">
        <v>1298</v>
      </c>
      <c r="N128" s="1"/>
      <c r="O128" s="1" t="s">
        <v>1427</v>
      </c>
      <c r="P128" s="1" t="s">
        <v>1487</v>
      </c>
      <c r="Q128" s="1" t="s">
        <v>1488</v>
      </c>
      <c r="R128" s="1" t="s">
        <v>1490</v>
      </c>
      <c r="S128" s="1" t="s">
        <v>1491</v>
      </c>
      <c r="T128" s="1" t="s">
        <v>1492</v>
      </c>
      <c r="U128" s="1"/>
      <c r="V128" s="1"/>
      <c r="W128" s="1" t="s">
        <v>1495</v>
      </c>
      <c r="X128" s="1"/>
      <c r="Y128" s="12">
        <v>0</v>
      </c>
      <c r="Z128" s="12">
        <v>0</v>
      </c>
      <c r="AA128" s="12">
        <v>0</v>
      </c>
      <c r="AB128" s="12">
        <v>3</v>
      </c>
      <c r="AC128" s="4" t="s">
        <v>1500</v>
      </c>
      <c r="AD128" s="1" t="s">
        <v>1504</v>
      </c>
      <c r="AE128" s="1" t="s">
        <v>1513</v>
      </c>
      <c r="AF128" s="1" t="s">
        <v>1609</v>
      </c>
      <c r="AG128">
        <f>YEAR(Table1[[#This Row],[EventDate]])</f>
        <v>2006</v>
      </c>
    </row>
    <row r="129" spans="1:33" x14ac:dyDescent="0.25">
      <c r="A129" s="1" t="s">
        <v>141</v>
      </c>
      <c r="B129" s="1" t="s">
        <v>193</v>
      </c>
      <c r="C129" s="1" t="s">
        <v>322</v>
      </c>
      <c r="D129" s="1" t="s">
        <v>496</v>
      </c>
      <c r="E129" s="1" t="s">
        <v>673</v>
      </c>
      <c r="F129" s="1" t="s">
        <v>1658</v>
      </c>
      <c r="G129" s="1" t="s">
        <v>720</v>
      </c>
      <c r="H129" s="1" t="s">
        <v>840</v>
      </c>
      <c r="I129" s="1" t="s">
        <v>1008</v>
      </c>
      <c r="J129" s="1"/>
      <c r="K129" s="1"/>
      <c r="L129" s="1" t="s">
        <v>1297</v>
      </c>
      <c r="M129" s="1" t="s">
        <v>1300</v>
      </c>
      <c r="N129" s="1"/>
      <c r="O129" s="1" t="s">
        <v>1428</v>
      </c>
      <c r="P129" s="1" t="s">
        <v>1485</v>
      </c>
      <c r="Q129" s="1" t="s">
        <v>1489</v>
      </c>
      <c r="R129" s="1" t="s">
        <v>1490</v>
      </c>
      <c r="S129" s="1" t="s">
        <v>1491</v>
      </c>
      <c r="T129" s="1" t="s">
        <v>1492</v>
      </c>
      <c r="U129" s="1"/>
      <c r="V129" s="1"/>
      <c r="W129" s="1" t="s">
        <v>1495</v>
      </c>
      <c r="X129" s="1"/>
      <c r="Y129" s="12">
        <v>0</v>
      </c>
      <c r="Z129" s="12">
        <v>1</v>
      </c>
      <c r="AA129" s="12">
        <v>1</v>
      </c>
      <c r="AB129" s="12">
        <v>0</v>
      </c>
      <c r="AC129" s="4" t="s">
        <v>1500</v>
      </c>
      <c r="AD129" s="1" t="s">
        <v>1504</v>
      </c>
      <c r="AE129" s="1" t="s">
        <v>1513</v>
      </c>
      <c r="AF129" s="1" t="s">
        <v>1602</v>
      </c>
      <c r="AG129">
        <f>YEAR(Table1[[#This Row],[EventDate]])</f>
        <v>2006</v>
      </c>
    </row>
    <row r="130" spans="1:33" x14ac:dyDescent="0.25">
      <c r="A130" s="1" t="s">
        <v>142</v>
      </c>
      <c r="B130" s="1" t="s">
        <v>193</v>
      </c>
      <c r="C130" s="1" t="s">
        <v>323</v>
      </c>
      <c r="D130" s="1" t="s">
        <v>497</v>
      </c>
      <c r="E130" s="1" t="s">
        <v>674</v>
      </c>
      <c r="F130" s="1" t="s">
        <v>1681</v>
      </c>
      <c r="G130" s="1" t="s">
        <v>720</v>
      </c>
      <c r="H130" s="1" t="s">
        <v>841</v>
      </c>
      <c r="I130" s="1" t="s">
        <v>1009</v>
      </c>
      <c r="J130" s="1" t="s">
        <v>1145</v>
      </c>
      <c r="K130" s="1" t="s">
        <v>1266</v>
      </c>
      <c r="L130" s="1" t="s">
        <v>1297</v>
      </c>
      <c r="M130" s="1" t="s">
        <v>1298</v>
      </c>
      <c r="N130" s="1"/>
      <c r="O130" s="1" t="s">
        <v>1429</v>
      </c>
      <c r="P130" s="1" t="s">
        <v>1485</v>
      </c>
      <c r="Q130" s="1" t="s">
        <v>1488</v>
      </c>
      <c r="R130" s="1" t="s">
        <v>1490</v>
      </c>
      <c r="S130" s="1" t="s">
        <v>1491</v>
      </c>
      <c r="T130" s="1" t="s">
        <v>1492</v>
      </c>
      <c r="U130" s="1"/>
      <c r="V130" s="1"/>
      <c r="W130" s="1" t="s">
        <v>1497</v>
      </c>
      <c r="X130" s="1"/>
      <c r="Y130" s="12">
        <v>0</v>
      </c>
      <c r="Z130" s="12">
        <v>1</v>
      </c>
      <c r="AA130" s="12">
        <v>2</v>
      </c>
      <c r="AB130" s="12">
        <v>0</v>
      </c>
      <c r="AC130" s="4" t="s">
        <v>1500</v>
      </c>
      <c r="AD130" s="1" t="s">
        <v>1503</v>
      </c>
      <c r="AE130" s="1" t="s">
        <v>1513</v>
      </c>
      <c r="AF130" s="1" t="s">
        <v>1606</v>
      </c>
      <c r="AG130">
        <f>YEAR(Table1[[#This Row],[EventDate]])</f>
        <v>2006</v>
      </c>
    </row>
    <row r="131" spans="1:33" x14ac:dyDescent="0.25">
      <c r="A131" s="1" t="s">
        <v>143</v>
      </c>
      <c r="B131" s="1" t="s">
        <v>193</v>
      </c>
      <c r="C131" s="1" t="s">
        <v>324</v>
      </c>
      <c r="D131" s="1" t="s">
        <v>498</v>
      </c>
      <c r="E131" s="1" t="s">
        <v>675</v>
      </c>
      <c r="F131" s="1" t="s">
        <v>1669</v>
      </c>
      <c r="G131" s="1" t="s">
        <v>720</v>
      </c>
      <c r="H131" s="1" t="s">
        <v>842</v>
      </c>
      <c r="I131" s="1" t="s">
        <v>1010</v>
      </c>
      <c r="J131" s="1" t="s">
        <v>1146</v>
      </c>
      <c r="K131" s="1" t="s">
        <v>1267</v>
      </c>
      <c r="L131" s="1" t="s">
        <v>1700</v>
      </c>
      <c r="M131" s="1" t="s">
        <v>1300</v>
      </c>
      <c r="N131" s="1"/>
      <c r="O131" s="1" t="s">
        <v>1430</v>
      </c>
      <c r="P131" s="1" t="s">
        <v>1485</v>
      </c>
      <c r="Q131" s="1" t="s">
        <v>1488</v>
      </c>
      <c r="R131" s="1" t="s">
        <v>1490</v>
      </c>
      <c r="S131" s="1" t="s">
        <v>1491</v>
      </c>
      <c r="T131" s="1" t="s">
        <v>1492</v>
      </c>
      <c r="U131" s="1"/>
      <c r="V131" s="1"/>
      <c r="W131" s="1" t="s">
        <v>1495</v>
      </c>
      <c r="X131" s="1"/>
      <c r="Y131" s="12">
        <v>1</v>
      </c>
      <c r="Z131" s="12">
        <v>0</v>
      </c>
      <c r="AA131" s="12">
        <v>0</v>
      </c>
      <c r="AB131" s="12">
        <v>0</v>
      </c>
      <c r="AC131" s="4" t="s">
        <v>1500</v>
      </c>
      <c r="AD131" s="1" t="s">
        <v>1507</v>
      </c>
      <c r="AE131" s="1" t="s">
        <v>1513</v>
      </c>
      <c r="AF131" s="1" t="s">
        <v>1601</v>
      </c>
      <c r="AG131">
        <f>YEAR(Table1[[#This Row],[EventDate]])</f>
        <v>2006</v>
      </c>
    </row>
    <row r="132" spans="1:33" x14ac:dyDescent="0.25">
      <c r="A132" s="1" t="s">
        <v>144</v>
      </c>
      <c r="B132" s="1" t="s">
        <v>193</v>
      </c>
      <c r="C132" s="1" t="s">
        <v>325</v>
      </c>
      <c r="D132" s="1" t="s">
        <v>499</v>
      </c>
      <c r="E132" s="1" t="s">
        <v>676</v>
      </c>
      <c r="F132" s="1" t="s">
        <v>1685</v>
      </c>
      <c r="G132" s="1" t="s">
        <v>720</v>
      </c>
      <c r="H132" s="1" t="s">
        <v>843</v>
      </c>
      <c r="I132" s="1" t="s">
        <v>1011</v>
      </c>
      <c r="J132" s="1" t="s">
        <v>1147</v>
      </c>
      <c r="K132" s="1" t="s">
        <v>1247</v>
      </c>
      <c r="L132" s="1" t="s">
        <v>1297</v>
      </c>
      <c r="M132" s="1" t="s">
        <v>1298</v>
      </c>
      <c r="N132" s="1"/>
      <c r="O132" s="1" t="s">
        <v>1431</v>
      </c>
      <c r="P132" s="1" t="s">
        <v>1485</v>
      </c>
      <c r="Q132" s="1" t="s">
        <v>1488</v>
      </c>
      <c r="R132" s="1" t="s">
        <v>1490</v>
      </c>
      <c r="S132" s="1" t="s">
        <v>1491</v>
      </c>
      <c r="T132" s="1" t="s">
        <v>1492</v>
      </c>
      <c r="U132" s="1"/>
      <c r="V132" s="1"/>
      <c r="W132" s="1" t="s">
        <v>1495</v>
      </c>
      <c r="X132" s="1"/>
      <c r="Y132" s="12">
        <v>0</v>
      </c>
      <c r="Z132" s="12">
        <v>1</v>
      </c>
      <c r="AA132" s="12">
        <v>0</v>
      </c>
      <c r="AB132" s="12">
        <v>3</v>
      </c>
      <c r="AC132" s="4" t="s">
        <v>1500</v>
      </c>
      <c r="AD132" s="1" t="s">
        <v>1502</v>
      </c>
      <c r="AE132" s="1" t="s">
        <v>1513</v>
      </c>
      <c r="AF132" s="1" t="s">
        <v>1610</v>
      </c>
      <c r="AG132">
        <f>YEAR(Table1[[#This Row],[EventDate]])</f>
        <v>2006</v>
      </c>
    </row>
    <row r="133" spans="1:33" x14ac:dyDescent="0.25">
      <c r="A133" s="1" t="s">
        <v>145</v>
      </c>
      <c r="B133" s="1" t="s">
        <v>193</v>
      </c>
      <c r="C133" s="1" t="s">
        <v>326</v>
      </c>
      <c r="D133" s="1" t="s">
        <v>500</v>
      </c>
      <c r="E133" s="1" t="s">
        <v>677</v>
      </c>
      <c r="F133" s="1" t="s">
        <v>1673</v>
      </c>
      <c r="G133" s="1" t="s">
        <v>720</v>
      </c>
      <c r="H133" s="1" t="s">
        <v>844</v>
      </c>
      <c r="I133" s="1" t="s">
        <v>1012</v>
      </c>
      <c r="J133" s="1" t="s">
        <v>1148</v>
      </c>
      <c r="K133" s="1" t="s">
        <v>1268</v>
      </c>
      <c r="L133" s="1" t="s">
        <v>1297</v>
      </c>
      <c r="M133" s="1" t="s">
        <v>1298</v>
      </c>
      <c r="N133" s="1"/>
      <c r="O133" s="1" t="s">
        <v>1432</v>
      </c>
      <c r="P133" s="1" t="s">
        <v>1486</v>
      </c>
      <c r="Q133" s="1" t="s">
        <v>1489</v>
      </c>
      <c r="R133" s="1" t="s">
        <v>1490</v>
      </c>
      <c r="S133" s="1" t="s">
        <v>1491</v>
      </c>
      <c r="T133" s="1" t="s">
        <v>1492</v>
      </c>
      <c r="U133" s="1"/>
      <c r="V133" s="1"/>
      <c r="W133" s="1" t="s">
        <v>1497</v>
      </c>
      <c r="X133" s="1"/>
      <c r="Y133" s="12">
        <v>0</v>
      </c>
      <c r="Z133" s="12">
        <v>0</v>
      </c>
      <c r="AA133" s="12">
        <v>0</v>
      </c>
      <c r="AB133" s="12">
        <v>1</v>
      </c>
      <c r="AC133" s="4" t="s">
        <v>1500</v>
      </c>
      <c r="AD133" s="1" t="s">
        <v>1502</v>
      </c>
      <c r="AE133" s="1" t="s">
        <v>1513</v>
      </c>
      <c r="AF133" s="1" t="s">
        <v>1611</v>
      </c>
      <c r="AG133">
        <f>YEAR(Table1[[#This Row],[EventDate]])</f>
        <v>2006</v>
      </c>
    </row>
    <row r="134" spans="1:33" x14ac:dyDescent="0.25">
      <c r="A134" s="1" t="s">
        <v>146</v>
      </c>
      <c r="B134" s="1" t="s">
        <v>193</v>
      </c>
      <c r="C134" s="1" t="s">
        <v>327</v>
      </c>
      <c r="D134" s="1" t="s">
        <v>501</v>
      </c>
      <c r="E134" s="1" t="s">
        <v>678</v>
      </c>
      <c r="F134" s="1" t="s">
        <v>1664</v>
      </c>
      <c r="G134" s="1" t="s">
        <v>720</v>
      </c>
      <c r="H134" s="1" t="s">
        <v>845</v>
      </c>
      <c r="I134" s="1" t="s">
        <v>1013</v>
      </c>
      <c r="J134" s="1" t="s">
        <v>1149</v>
      </c>
      <c r="K134" s="1" t="s">
        <v>1269</v>
      </c>
      <c r="L134" s="1" t="s">
        <v>1297</v>
      </c>
      <c r="M134" s="1" t="s">
        <v>1298</v>
      </c>
      <c r="N134" s="1"/>
      <c r="O134" s="1" t="s">
        <v>1433</v>
      </c>
      <c r="P134" s="1" t="s">
        <v>1485</v>
      </c>
      <c r="Q134" s="1" t="s">
        <v>1489</v>
      </c>
      <c r="R134" s="1" t="s">
        <v>1490</v>
      </c>
      <c r="S134" s="1" t="s">
        <v>1491</v>
      </c>
      <c r="T134" s="1" t="s">
        <v>1492</v>
      </c>
      <c r="U134" s="1"/>
      <c r="V134" s="1"/>
      <c r="W134" s="1" t="s">
        <v>1495</v>
      </c>
      <c r="X134" s="1"/>
      <c r="Y134" s="12">
        <v>0</v>
      </c>
      <c r="Z134" s="12">
        <v>0</v>
      </c>
      <c r="AA134" s="12">
        <v>0</v>
      </c>
      <c r="AB134" s="12">
        <v>1</v>
      </c>
      <c r="AC134" s="4" t="s">
        <v>1500</v>
      </c>
      <c r="AD134" s="1" t="s">
        <v>1504</v>
      </c>
      <c r="AE134" s="1" t="s">
        <v>1513</v>
      </c>
      <c r="AF134" s="1" t="s">
        <v>1604</v>
      </c>
      <c r="AG134">
        <f>YEAR(Table1[[#This Row],[EventDate]])</f>
        <v>2006</v>
      </c>
    </row>
    <row r="135" spans="1:33" x14ac:dyDescent="0.25">
      <c r="A135" s="1" t="s">
        <v>147</v>
      </c>
      <c r="B135" s="1" t="s">
        <v>193</v>
      </c>
      <c r="C135" s="1" t="s">
        <v>328</v>
      </c>
      <c r="D135" s="1" t="s">
        <v>502</v>
      </c>
      <c r="E135" s="1" t="s">
        <v>587</v>
      </c>
      <c r="F135" s="1" t="s">
        <v>1651</v>
      </c>
      <c r="G135" s="1" t="s">
        <v>720</v>
      </c>
      <c r="H135" s="1" t="s">
        <v>846</v>
      </c>
      <c r="I135" s="1" t="s">
        <v>1014</v>
      </c>
      <c r="J135" s="1" t="s">
        <v>1150</v>
      </c>
      <c r="K135" s="1" t="s">
        <v>1270</v>
      </c>
      <c r="L135" s="1" t="s">
        <v>1297</v>
      </c>
      <c r="M135" s="1" t="s">
        <v>1298</v>
      </c>
      <c r="N135" s="1"/>
      <c r="O135" s="1" t="s">
        <v>1434</v>
      </c>
      <c r="P135" s="1" t="s">
        <v>1486</v>
      </c>
      <c r="Q135" s="1" t="s">
        <v>1489</v>
      </c>
      <c r="R135" s="1" t="s">
        <v>1490</v>
      </c>
      <c r="S135" s="1" t="s">
        <v>1491</v>
      </c>
      <c r="T135" s="1" t="s">
        <v>1492</v>
      </c>
      <c r="U135" s="1"/>
      <c r="V135" s="1"/>
      <c r="W135" s="1" t="s">
        <v>1495</v>
      </c>
      <c r="X135" s="1"/>
      <c r="Y135" s="12">
        <v>0</v>
      </c>
      <c r="Z135" s="12">
        <v>0</v>
      </c>
      <c r="AA135" s="12">
        <v>0</v>
      </c>
      <c r="AB135" s="12">
        <v>1</v>
      </c>
      <c r="AC135" s="4" t="s">
        <v>1500</v>
      </c>
      <c r="AD135" s="1" t="s">
        <v>1503</v>
      </c>
      <c r="AE135" s="1" t="s">
        <v>1513</v>
      </c>
      <c r="AF135" s="1" t="s">
        <v>1597</v>
      </c>
      <c r="AG135">
        <f>YEAR(Table1[[#This Row],[EventDate]])</f>
        <v>2006</v>
      </c>
    </row>
    <row r="136" spans="1:33" x14ac:dyDescent="0.25">
      <c r="A136" s="1" t="s">
        <v>148</v>
      </c>
      <c r="B136" s="1" t="s">
        <v>193</v>
      </c>
      <c r="C136" s="1" t="s">
        <v>329</v>
      </c>
      <c r="D136" s="1" t="s">
        <v>503</v>
      </c>
      <c r="E136" s="1" t="s">
        <v>679</v>
      </c>
      <c r="F136" s="1" t="s">
        <v>1652</v>
      </c>
      <c r="G136" s="1" t="s">
        <v>720</v>
      </c>
      <c r="H136" s="1" t="s">
        <v>847</v>
      </c>
      <c r="I136" s="1" t="s">
        <v>1015</v>
      </c>
      <c r="J136" s="1" t="s">
        <v>1070</v>
      </c>
      <c r="K136" s="1" t="s">
        <v>1187</v>
      </c>
      <c r="L136" s="1" t="s">
        <v>1297</v>
      </c>
      <c r="M136" s="1" t="s">
        <v>1298</v>
      </c>
      <c r="N136" s="1"/>
      <c r="O136" s="1" t="s">
        <v>1435</v>
      </c>
      <c r="P136" s="1" t="s">
        <v>1486</v>
      </c>
      <c r="Q136" s="1" t="s">
        <v>1488</v>
      </c>
      <c r="R136" s="1" t="s">
        <v>1490</v>
      </c>
      <c r="S136" s="1" t="s">
        <v>1491</v>
      </c>
      <c r="T136" s="1" t="s">
        <v>1492</v>
      </c>
      <c r="U136" s="1"/>
      <c r="V136" s="1"/>
      <c r="W136" s="1" t="s">
        <v>1495</v>
      </c>
      <c r="X136" s="1"/>
      <c r="Y136" s="12">
        <v>0</v>
      </c>
      <c r="Z136" s="12">
        <v>0</v>
      </c>
      <c r="AA136" s="12">
        <v>0</v>
      </c>
      <c r="AB136" s="12">
        <v>1</v>
      </c>
      <c r="AC136" s="4" t="s">
        <v>1500</v>
      </c>
      <c r="AD136" s="1" t="s">
        <v>1502</v>
      </c>
      <c r="AE136" s="1" t="s">
        <v>1513</v>
      </c>
      <c r="AF136" s="1" t="s">
        <v>1612</v>
      </c>
      <c r="AG136">
        <f>YEAR(Table1[[#This Row],[EventDate]])</f>
        <v>2006</v>
      </c>
    </row>
    <row r="137" spans="1:33" x14ac:dyDescent="0.25">
      <c r="A137" s="1" t="s">
        <v>149</v>
      </c>
      <c r="B137" s="1" t="s">
        <v>193</v>
      </c>
      <c r="C137" s="1" t="s">
        <v>330</v>
      </c>
      <c r="D137" s="1" t="s">
        <v>504</v>
      </c>
      <c r="E137" s="1" t="s">
        <v>680</v>
      </c>
      <c r="F137" s="1" t="s">
        <v>1686</v>
      </c>
      <c r="G137" s="1" t="s">
        <v>720</v>
      </c>
      <c r="H137" s="1" t="s">
        <v>848</v>
      </c>
      <c r="I137" s="1" t="s">
        <v>1016</v>
      </c>
      <c r="J137" s="1"/>
      <c r="K137" s="1"/>
      <c r="L137" s="1" t="s">
        <v>1297</v>
      </c>
      <c r="M137" s="1" t="s">
        <v>1298</v>
      </c>
      <c r="N137" s="1"/>
      <c r="O137" s="1" t="s">
        <v>1436</v>
      </c>
      <c r="P137" s="1" t="s">
        <v>1481</v>
      </c>
      <c r="Q137" s="1" t="s">
        <v>1488</v>
      </c>
      <c r="R137" s="1" t="s">
        <v>1490</v>
      </c>
      <c r="S137" s="1" t="s">
        <v>1491</v>
      </c>
      <c r="T137" s="1" t="s">
        <v>1492</v>
      </c>
      <c r="U137" s="1"/>
      <c r="V137" s="1"/>
      <c r="W137" s="1" t="s">
        <v>1495</v>
      </c>
      <c r="X137" s="1"/>
      <c r="Y137" s="12">
        <v>0</v>
      </c>
      <c r="Z137" s="12">
        <v>0</v>
      </c>
      <c r="AA137" s="12">
        <v>0</v>
      </c>
      <c r="AB137" s="12">
        <v>2</v>
      </c>
      <c r="AC137" s="4" t="s">
        <v>1500</v>
      </c>
      <c r="AD137" s="1" t="s">
        <v>1511</v>
      </c>
      <c r="AE137" s="1" t="s">
        <v>1513</v>
      </c>
      <c r="AF137" s="1" t="s">
        <v>1604</v>
      </c>
      <c r="AG137">
        <f>YEAR(Table1[[#This Row],[EventDate]])</f>
        <v>2006</v>
      </c>
    </row>
    <row r="138" spans="1:33" x14ac:dyDescent="0.25">
      <c r="A138" s="1" t="s">
        <v>150</v>
      </c>
      <c r="B138" s="1" t="s">
        <v>193</v>
      </c>
      <c r="C138" s="1" t="s">
        <v>331</v>
      </c>
      <c r="D138" s="1" t="s">
        <v>505</v>
      </c>
      <c r="E138" s="1" t="s">
        <v>681</v>
      </c>
      <c r="F138" s="1" t="s">
        <v>1651</v>
      </c>
      <c r="G138" s="1" t="s">
        <v>720</v>
      </c>
      <c r="H138" s="1" t="s">
        <v>849</v>
      </c>
      <c r="I138" s="1" t="s">
        <v>1017</v>
      </c>
      <c r="J138" s="1"/>
      <c r="K138" s="1"/>
      <c r="L138" s="1" t="s">
        <v>1700</v>
      </c>
      <c r="M138" s="1" t="s">
        <v>1300</v>
      </c>
      <c r="N138" s="1"/>
      <c r="O138" s="1" t="s">
        <v>1437</v>
      </c>
      <c r="P138" s="1" t="s">
        <v>1485</v>
      </c>
      <c r="Q138" s="1" t="s">
        <v>1488</v>
      </c>
      <c r="R138" s="1" t="s">
        <v>1490</v>
      </c>
      <c r="S138" s="1" t="s">
        <v>1491</v>
      </c>
      <c r="T138" s="1" t="s">
        <v>1492</v>
      </c>
      <c r="U138" s="1"/>
      <c r="V138" s="1"/>
      <c r="W138" s="1" t="s">
        <v>1495</v>
      </c>
      <c r="X138" s="1"/>
      <c r="Y138" s="12">
        <v>3</v>
      </c>
      <c r="Z138" s="12">
        <v>0</v>
      </c>
      <c r="AA138" s="12">
        <v>0</v>
      </c>
      <c r="AB138" s="12">
        <v>0</v>
      </c>
      <c r="AC138" s="4" t="s">
        <v>1501</v>
      </c>
      <c r="AD138" s="1" t="s">
        <v>1506</v>
      </c>
      <c r="AE138" s="1" t="s">
        <v>1513</v>
      </c>
      <c r="AF138" s="1" t="s">
        <v>1606</v>
      </c>
      <c r="AG138">
        <f>YEAR(Table1[[#This Row],[EventDate]])</f>
        <v>2006</v>
      </c>
    </row>
    <row r="139" spans="1:33" x14ac:dyDescent="0.25">
      <c r="A139" s="1" t="s">
        <v>151</v>
      </c>
      <c r="B139" s="1" t="s">
        <v>193</v>
      </c>
      <c r="C139" s="1" t="s">
        <v>332</v>
      </c>
      <c r="D139" s="1" t="s">
        <v>506</v>
      </c>
      <c r="E139" s="1" t="s">
        <v>682</v>
      </c>
      <c r="F139" s="1" t="s">
        <v>1678</v>
      </c>
      <c r="G139" s="1" t="s">
        <v>720</v>
      </c>
      <c r="H139" s="1" t="s">
        <v>850</v>
      </c>
      <c r="I139" s="1" t="s">
        <v>1018</v>
      </c>
      <c r="J139" s="1"/>
      <c r="K139" s="1"/>
      <c r="L139" s="1" t="s">
        <v>1297</v>
      </c>
      <c r="M139" s="1" t="s">
        <v>1300</v>
      </c>
      <c r="N139" s="1"/>
      <c r="O139" s="1" t="s">
        <v>1438</v>
      </c>
      <c r="P139" s="1" t="s">
        <v>1485</v>
      </c>
      <c r="Q139" s="1" t="s">
        <v>1488</v>
      </c>
      <c r="R139" s="1" t="s">
        <v>1490</v>
      </c>
      <c r="S139" s="1" t="s">
        <v>1491</v>
      </c>
      <c r="T139" s="1" t="s">
        <v>1492</v>
      </c>
      <c r="U139" s="1"/>
      <c r="V139" s="1"/>
      <c r="W139" s="1" t="s">
        <v>1495</v>
      </c>
      <c r="X139" s="1"/>
      <c r="Y139" s="12">
        <v>0</v>
      </c>
      <c r="Z139" s="12">
        <v>0</v>
      </c>
      <c r="AA139" s="12">
        <v>0</v>
      </c>
      <c r="AB139" s="12">
        <v>2</v>
      </c>
      <c r="AC139" s="4" t="s">
        <v>1500</v>
      </c>
      <c r="AD139" s="1" t="s">
        <v>1502</v>
      </c>
      <c r="AE139" s="1" t="s">
        <v>1513</v>
      </c>
      <c r="AF139" s="1" t="s">
        <v>1613</v>
      </c>
      <c r="AG139">
        <f>YEAR(Table1[[#This Row],[EventDate]])</f>
        <v>2006</v>
      </c>
    </row>
    <row r="140" spans="1:33" x14ac:dyDescent="0.25">
      <c r="A140" s="1" t="s">
        <v>152</v>
      </c>
      <c r="B140" s="1" t="s">
        <v>193</v>
      </c>
      <c r="C140" s="1" t="s">
        <v>333</v>
      </c>
      <c r="D140" s="1" t="s">
        <v>507</v>
      </c>
      <c r="E140" s="1" t="s">
        <v>683</v>
      </c>
      <c r="F140" s="1" t="s">
        <v>1653</v>
      </c>
      <c r="G140" s="1" t="s">
        <v>720</v>
      </c>
      <c r="H140" s="1" t="s">
        <v>851</v>
      </c>
      <c r="I140" s="1" t="s">
        <v>1019</v>
      </c>
      <c r="J140" s="1"/>
      <c r="K140" s="1"/>
      <c r="L140" s="1" t="s">
        <v>1297</v>
      </c>
      <c r="M140" s="1" t="s">
        <v>1298</v>
      </c>
      <c r="N140" s="1"/>
      <c r="O140" s="1" t="s">
        <v>1439</v>
      </c>
      <c r="P140" s="1" t="s">
        <v>1486</v>
      </c>
      <c r="Q140" s="1" t="s">
        <v>1488</v>
      </c>
      <c r="R140" s="1" t="s">
        <v>1490</v>
      </c>
      <c r="S140" s="1" t="s">
        <v>1491</v>
      </c>
      <c r="T140" s="1" t="s">
        <v>1492</v>
      </c>
      <c r="U140" s="1"/>
      <c r="V140" s="1"/>
      <c r="W140" s="1" t="s">
        <v>1496</v>
      </c>
      <c r="X140" s="1"/>
      <c r="Y140" s="12">
        <v>0</v>
      </c>
      <c r="Z140" s="12">
        <v>0</v>
      </c>
      <c r="AA140" s="12">
        <v>0</v>
      </c>
      <c r="AB140" s="12">
        <v>3</v>
      </c>
      <c r="AC140" s="4" t="s">
        <v>1500</v>
      </c>
      <c r="AD140" s="1" t="s">
        <v>1511</v>
      </c>
      <c r="AE140" s="1" t="s">
        <v>1513</v>
      </c>
      <c r="AF140" s="1" t="s">
        <v>1612</v>
      </c>
      <c r="AG140">
        <f>YEAR(Table1[[#This Row],[EventDate]])</f>
        <v>2006</v>
      </c>
    </row>
    <row r="141" spans="1:33" x14ac:dyDescent="0.25">
      <c r="A141" s="1" t="s">
        <v>153</v>
      </c>
      <c r="B141" s="1" t="s">
        <v>193</v>
      </c>
      <c r="C141" s="1" t="s">
        <v>334</v>
      </c>
      <c r="D141" s="1" t="s">
        <v>508</v>
      </c>
      <c r="E141" s="1" t="s">
        <v>684</v>
      </c>
      <c r="F141" s="1" t="s">
        <v>1673</v>
      </c>
      <c r="G141" s="1" t="s">
        <v>720</v>
      </c>
      <c r="H141" s="1" t="s">
        <v>852</v>
      </c>
      <c r="I141" s="1" t="s">
        <v>1020</v>
      </c>
      <c r="J141" s="1" t="s">
        <v>1151</v>
      </c>
      <c r="K141" s="1" t="s">
        <v>1271</v>
      </c>
      <c r="L141" s="1" t="s">
        <v>1700</v>
      </c>
      <c r="M141" s="1" t="s">
        <v>1300</v>
      </c>
      <c r="N141" s="1"/>
      <c r="O141" s="1" t="s">
        <v>1440</v>
      </c>
      <c r="P141" s="1" t="s">
        <v>1485</v>
      </c>
      <c r="Q141" s="1" t="s">
        <v>1489</v>
      </c>
      <c r="R141" s="1" t="s">
        <v>1490</v>
      </c>
      <c r="S141" s="1" t="s">
        <v>1491</v>
      </c>
      <c r="T141" s="1" t="s">
        <v>1492</v>
      </c>
      <c r="U141" s="1"/>
      <c r="V141" s="1"/>
      <c r="W141" s="1" t="s">
        <v>1497</v>
      </c>
      <c r="X141" s="1"/>
      <c r="Y141" s="12">
        <v>2</v>
      </c>
      <c r="Z141" s="12">
        <v>0</v>
      </c>
      <c r="AA141" s="12">
        <v>0</v>
      </c>
      <c r="AB141" s="12">
        <v>0</v>
      </c>
      <c r="AC141" s="4" t="s">
        <v>1500</v>
      </c>
      <c r="AD141" s="1" t="s">
        <v>1506</v>
      </c>
      <c r="AE141" s="1" t="s">
        <v>1513</v>
      </c>
      <c r="AF141" s="1" t="s">
        <v>1614</v>
      </c>
      <c r="AG141">
        <f>YEAR(Table1[[#This Row],[EventDate]])</f>
        <v>2006</v>
      </c>
    </row>
    <row r="142" spans="1:33" x14ac:dyDescent="0.25">
      <c r="A142" s="1" t="s">
        <v>154</v>
      </c>
      <c r="B142" s="1" t="s">
        <v>193</v>
      </c>
      <c r="C142" s="1" t="s">
        <v>335</v>
      </c>
      <c r="D142" s="1" t="s">
        <v>509</v>
      </c>
      <c r="E142" s="1" t="s">
        <v>685</v>
      </c>
      <c r="F142" s="1" t="s">
        <v>1677</v>
      </c>
      <c r="G142" s="1" t="s">
        <v>720</v>
      </c>
      <c r="H142" s="1" t="s">
        <v>853</v>
      </c>
      <c r="I142" s="1" t="s">
        <v>1021</v>
      </c>
      <c r="J142" s="1" t="s">
        <v>1152</v>
      </c>
      <c r="K142" s="1" t="s">
        <v>1272</v>
      </c>
      <c r="L142" s="1" t="s">
        <v>1700</v>
      </c>
      <c r="M142" s="1" t="s">
        <v>1300</v>
      </c>
      <c r="N142" s="1"/>
      <c r="O142" s="1" t="s">
        <v>1441</v>
      </c>
      <c r="P142" s="1" t="s">
        <v>1485</v>
      </c>
      <c r="Q142" s="1" t="s">
        <v>1488</v>
      </c>
      <c r="R142" s="1" t="s">
        <v>1490</v>
      </c>
      <c r="S142" s="1" t="s">
        <v>1491</v>
      </c>
      <c r="T142" s="1" t="s">
        <v>1492</v>
      </c>
      <c r="U142" s="1"/>
      <c r="V142" s="1"/>
      <c r="W142" s="1" t="s">
        <v>1495</v>
      </c>
      <c r="X142" s="1"/>
      <c r="Y142" s="12">
        <v>2</v>
      </c>
      <c r="Z142" s="12">
        <v>0</v>
      </c>
      <c r="AA142" s="12">
        <v>0</v>
      </c>
      <c r="AB142" s="12">
        <v>0</v>
      </c>
      <c r="AC142" s="4" t="s">
        <v>1501</v>
      </c>
      <c r="AD142" s="1" t="s">
        <v>1511</v>
      </c>
      <c r="AE142" s="1" t="s">
        <v>1513</v>
      </c>
      <c r="AF142" s="1" t="s">
        <v>1615</v>
      </c>
      <c r="AG142">
        <f>YEAR(Table1[[#This Row],[EventDate]])</f>
        <v>2005</v>
      </c>
    </row>
    <row r="143" spans="1:33" x14ac:dyDescent="0.25">
      <c r="A143" s="1" t="s">
        <v>155</v>
      </c>
      <c r="B143" s="1" t="s">
        <v>193</v>
      </c>
      <c r="C143" s="1" t="s">
        <v>336</v>
      </c>
      <c r="D143" s="1" t="s">
        <v>510</v>
      </c>
      <c r="E143" s="1" t="s">
        <v>686</v>
      </c>
      <c r="F143" s="1" t="s">
        <v>1655</v>
      </c>
      <c r="G143" s="1" t="s">
        <v>720</v>
      </c>
      <c r="H143" s="1" t="s">
        <v>854</v>
      </c>
      <c r="I143" s="1" t="s">
        <v>1022</v>
      </c>
      <c r="J143" s="1" t="s">
        <v>1153</v>
      </c>
      <c r="K143" s="1" t="s">
        <v>1273</v>
      </c>
      <c r="L143" s="1" t="s">
        <v>1700</v>
      </c>
      <c r="M143" s="1" t="s">
        <v>1300</v>
      </c>
      <c r="N143" s="1"/>
      <c r="O143" s="1" t="s">
        <v>1442</v>
      </c>
      <c r="P143" s="1" t="s">
        <v>1485</v>
      </c>
      <c r="Q143" s="1" t="s">
        <v>1488</v>
      </c>
      <c r="R143" s="1" t="s">
        <v>1490</v>
      </c>
      <c r="S143" s="1" t="s">
        <v>1491</v>
      </c>
      <c r="T143" s="1" t="s">
        <v>1492</v>
      </c>
      <c r="U143" s="1"/>
      <c r="V143" s="1"/>
      <c r="W143" s="1" t="s">
        <v>1495</v>
      </c>
      <c r="X143" s="1"/>
      <c r="Y143" s="12">
        <v>3</v>
      </c>
      <c r="Z143" s="12">
        <v>0</v>
      </c>
      <c r="AA143" s="12">
        <v>0</v>
      </c>
      <c r="AB143" s="12">
        <v>0</v>
      </c>
      <c r="AC143" s="4" t="s">
        <v>1501</v>
      </c>
      <c r="AD143" s="1" t="s">
        <v>1504</v>
      </c>
      <c r="AE143" s="1" t="s">
        <v>1513</v>
      </c>
      <c r="AF143" s="1" t="s">
        <v>1604</v>
      </c>
      <c r="AG143">
        <f>YEAR(Table1[[#This Row],[EventDate]])</f>
        <v>2005</v>
      </c>
    </row>
    <row r="144" spans="1:33" x14ac:dyDescent="0.25">
      <c r="A144" s="1" t="s">
        <v>156</v>
      </c>
      <c r="B144" s="1" t="s">
        <v>193</v>
      </c>
      <c r="C144" s="1" t="s">
        <v>337</v>
      </c>
      <c r="D144" s="1" t="s">
        <v>511</v>
      </c>
      <c r="E144" s="1" t="s">
        <v>687</v>
      </c>
      <c r="F144" s="1" t="s">
        <v>1664</v>
      </c>
      <c r="G144" s="1" t="s">
        <v>720</v>
      </c>
      <c r="H144" s="1" t="s">
        <v>855</v>
      </c>
      <c r="I144" s="1" t="s">
        <v>1023</v>
      </c>
      <c r="J144" s="1" t="s">
        <v>1154</v>
      </c>
      <c r="K144" s="1" t="s">
        <v>1274</v>
      </c>
      <c r="L144" s="1" t="s">
        <v>1297</v>
      </c>
      <c r="M144" s="1" t="s">
        <v>1298</v>
      </c>
      <c r="N144" s="1"/>
      <c r="O144" s="1" t="s">
        <v>1443</v>
      </c>
      <c r="P144" s="1" t="s">
        <v>1485</v>
      </c>
      <c r="Q144" s="1" t="s">
        <v>1488</v>
      </c>
      <c r="R144" s="1" t="s">
        <v>1490</v>
      </c>
      <c r="S144" s="1" t="s">
        <v>1491</v>
      </c>
      <c r="T144" s="1" t="s">
        <v>1492</v>
      </c>
      <c r="U144" s="1"/>
      <c r="V144" s="1"/>
      <c r="W144" s="1" t="s">
        <v>1495</v>
      </c>
      <c r="X144" s="1"/>
      <c r="Y144" s="12">
        <v>0</v>
      </c>
      <c r="Z144" s="12">
        <v>0</v>
      </c>
      <c r="AA144" s="12">
        <v>0</v>
      </c>
      <c r="AB144" s="12">
        <v>3</v>
      </c>
      <c r="AC144" s="4" t="s">
        <v>1500</v>
      </c>
      <c r="AD144" s="1" t="s">
        <v>1508</v>
      </c>
      <c r="AE144" s="1" t="s">
        <v>1513</v>
      </c>
      <c r="AF144" s="1" t="s">
        <v>1616</v>
      </c>
      <c r="AG144">
        <f>YEAR(Table1[[#This Row],[EventDate]])</f>
        <v>2005</v>
      </c>
    </row>
    <row r="145" spans="1:33" x14ac:dyDescent="0.25">
      <c r="A145" s="1" t="s">
        <v>157</v>
      </c>
      <c r="B145" s="1" t="s">
        <v>193</v>
      </c>
      <c r="C145" s="1" t="s">
        <v>338</v>
      </c>
      <c r="D145" s="1" t="s">
        <v>512</v>
      </c>
      <c r="E145" s="1" t="s">
        <v>682</v>
      </c>
      <c r="F145" s="1" t="s">
        <v>1678</v>
      </c>
      <c r="G145" s="1" t="s">
        <v>720</v>
      </c>
      <c r="H145" s="1" t="s">
        <v>856</v>
      </c>
      <c r="I145" s="1" t="s">
        <v>1024</v>
      </c>
      <c r="J145" s="1" t="s">
        <v>1155</v>
      </c>
      <c r="K145" s="1" t="s">
        <v>1275</v>
      </c>
      <c r="L145" s="1" t="s">
        <v>1297</v>
      </c>
      <c r="M145" s="1" t="s">
        <v>1298</v>
      </c>
      <c r="N145" s="1"/>
      <c r="O145" s="1" t="s">
        <v>1444</v>
      </c>
      <c r="P145" s="1" t="s">
        <v>1485</v>
      </c>
      <c r="Q145" s="1" t="s">
        <v>1488</v>
      </c>
      <c r="R145" s="1" t="s">
        <v>1490</v>
      </c>
      <c r="S145" s="1" t="s">
        <v>1491</v>
      </c>
      <c r="T145" s="1" t="s">
        <v>1492</v>
      </c>
      <c r="U145" s="1"/>
      <c r="V145" s="1"/>
      <c r="W145" s="1" t="s">
        <v>1495</v>
      </c>
      <c r="X145" s="1"/>
      <c r="Y145" s="12">
        <v>0</v>
      </c>
      <c r="Z145" s="12">
        <v>0</v>
      </c>
      <c r="AA145" s="12">
        <v>1</v>
      </c>
      <c r="AB145" s="12">
        <v>2</v>
      </c>
      <c r="AC145" s="4" t="s">
        <v>1500</v>
      </c>
      <c r="AD145" s="1" t="s">
        <v>1502</v>
      </c>
      <c r="AE145" s="1" t="s">
        <v>1513</v>
      </c>
      <c r="AF145" s="1" t="s">
        <v>1617</v>
      </c>
      <c r="AG145">
        <f>YEAR(Table1[[#This Row],[EventDate]])</f>
        <v>2005</v>
      </c>
    </row>
    <row r="146" spans="1:33" x14ac:dyDescent="0.25">
      <c r="A146" s="1" t="s">
        <v>158</v>
      </c>
      <c r="B146" s="1" t="s">
        <v>193</v>
      </c>
      <c r="C146" s="1" t="s">
        <v>339</v>
      </c>
      <c r="D146" s="1" t="s">
        <v>513</v>
      </c>
      <c r="E146" s="1" t="s">
        <v>688</v>
      </c>
      <c r="F146" s="1" t="s">
        <v>1655</v>
      </c>
      <c r="G146" s="1" t="s">
        <v>720</v>
      </c>
      <c r="H146" s="1" t="s">
        <v>857</v>
      </c>
      <c r="I146" s="1" t="s">
        <v>1025</v>
      </c>
      <c r="J146" s="1" t="s">
        <v>1156</v>
      </c>
      <c r="K146" s="1" t="s">
        <v>1276</v>
      </c>
      <c r="L146" s="1" t="s">
        <v>1297</v>
      </c>
      <c r="M146" s="1" t="s">
        <v>1298</v>
      </c>
      <c r="N146" s="1"/>
      <c r="O146" s="1" t="s">
        <v>1445</v>
      </c>
      <c r="P146" s="1" t="s">
        <v>1485</v>
      </c>
      <c r="Q146" s="1" t="s">
        <v>1489</v>
      </c>
      <c r="R146" s="1" t="s">
        <v>1490</v>
      </c>
      <c r="S146" s="1" t="s">
        <v>1491</v>
      </c>
      <c r="T146" s="1" t="s">
        <v>1492</v>
      </c>
      <c r="U146" s="1"/>
      <c r="V146" s="1"/>
      <c r="W146" s="1" t="s">
        <v>1495</v>
      </c>
      <c r="X146" s="1"/>
      <c r="Y146" s="12">
        <v>0</v>
      </c>
      <c r="Z146" s="12">
        <v>0</v>
      </c>
      <c r="AA146" s="12">
        <v>0</v>
      </c>
      <c r="AB146" s="12">
        <v>3</v>
      </c>
      <c r="AC146" s="4" t="s">
        <v>1500</v>
      </c>
      <c r="AD146" s="1" t="s">
        <v>1502</v>
      </c>
      <c r="AE146" s="1" t="s">
        <v>1513</v>
      </c>
      <c r="AF146" s="1" t="s">
        <v>1612</v>
      </c>
      <c r="AG146">
        <f>YEAR(Table1[[#This Row],[EventDate]])</f>
        <v>2005</v>
      </c>
    </row>
    <row r="147" spans="1:33" x14ac:dyDescent="0.25">
      <c r="A147" s="1" t="s">
        <v>159</v>
      </c>
      <c r="B147" s="1" t="s">
        <v>193</v>
      </c>
      <c r="C147" s="1" t="s">
        <v>340</v>
      </c>
      <c r="D147" s="1" t="s">
        <v>514</v>
      </c>
      <c r="E147" s="1" t="s">
        <v>689</v>
      </c>
      <c r="F147" s="1" t="s">
        <v>1678</v>
      </c>
      <c r="G147" s="1" t="s">
        <v>720</v>
      </c>
      <c r="H147" s="1" t="s">
        <v>858</v>
      </c>
      <c r="I147" s="1" t="s">
        <v>1026</v>
      </c>
      <c r="J147" s="1" t="s">
        <v>1157</v>
      </c>
      <c r="K147" s="1" t="s">
        <v>1277</v>
      </c>
      <c r="L147" s="1" t="s">
        <v>1297</v>
      </c>
      <c r="M147" s="1" t="s">
        <v>1298</v>
      </c>
      <c r="N147" s="1"/>
      <c r="O147" s="1" t="s">
        <v>1446</v>
      </c>
      <c r="P147" s="1" t="s">
        <v>1485</v>
      </c>
      <c r="Q147" s="1" t="s">
        <v>1489</v>
      </c>
      <c r="R147" s="1" t="s">
        <v>1490</v>
      </c>
      <c r="S147" s="1" t="s">
        <v>1491</v>
      </c>
      <c r="T147" s="1" t="s">
        <v>1492</v>
      </c>
      <c r="U147" s="1"/>
      <c r="V147" s="1"/>
      <c r="W147" s="1" t="s">
        <v>1495</v>
      </c>
      <c r="X147" s="1"/>
      <c r="Y147" s="12">
        <v>0</v>
      </c>
      <c r="Z147" s="12">
        <v>0</v>
      </c>
      <c r="AA147" s="12">
        <v>0</v>
      </c>
      <c r="AB147" s="12">
        <v>1</v>
      </c>
      <c r="AC147" s="4" t="s">
        <v>1500</v>
      </c>
      <c r="AD147" s="1" t="s">
        <v>1508</v>
      </c>
      <c r="AE147" s="1" t="s">
        <v>1513</v>
      </c>
      <c r="AF147" s="1" t="s">
        <v>1618</v>
      </c>
      <c r="AG147">
        <f>YEAR(Table1[[#This Row],[EventDate]])</f>
        <v>2005</v>
      </c>
    </row>
    <row r="148" spans="1:33" x14ac:dyDescent="0.25">
      <c r="A148" s="1" t="s">
        <v>160</v>
      </c>
      <c r="B148" s="1" t="s">
        <v>193</v>
      </c>
      <c r="C148" s="1" t="s">
        <v>341</v>
      </c>
      <c r="D148" s="1" t="s">
        <v>515</v>
      </c>
      <c r="E148" s="1" t="s">
        <v>587</v>
      </c>
      <c r="F148" s="1" t="s">
        <v>1651</v>
      </c>
      <c r="G148" s="1" t="s">
        <v>720</v>
      </c>
      <c r="H148" s="1" t="s">
        <v>859</v>
      </c>
      <c r="I148" s="1" t="s">
        <v>1014</v>
      </c>
      <c r="J148" s="1" t="s">
        <v>1158</v>
      </c>
      <c r="K148" s="1" t="s">
        <v>1278</v>
      </c>
      <c r="L148" s="1" t="s">
        <v>1297</v>
      </c>
      <c r="M148" s="1" t="s">
        <v>1298</v>
      </c>
      <c r="N148" s="1"/>
      <c r="O148" s="1" t="s">
        <v>1447</v>
      </c>
      <c r="P148" s="1" t="s">
        <v>1485</v>
      </c>
      <c r="Q148" s="1" t="s">
        <v>1488</v>
      </c>
      <c r="R148" s="1" t="s">
        <v>1490</v>
      </c>
      <c r="S148" s="1" t="s">
        <v>1491</v>
      </c>
      <c r="T148" s="1" t="s">
        <v>1492</v>
      </c>
      <c r="U148" s="1"/>
      <c r="V148" s="1"/>
      <c r="W148" s="1" t="s">
        <v>1495</v>
      </c>
      <c r="X148" s="1"/>
      <c r="Y148" s="12">
        <v>0</v>
      </c>
      <c r="Z148" s="12">
        <v>0</v>
      </c>
      <c r="AA148" s="12">
        <v>0</v>
      </c>
      <c r="AB148" s="12">
        <v>1</v>
      </c>
      <c r="AC148" s="4" t="s">
        <v>1500</v>
      </c>
      <c r="AD148" s="1" t="s">
        <v>1505</v>
      </c>
      <c r="AE148" s="1" t="s">
        <v>1513</v>
      </c>
      <c r="AF148" s="1" t="s">
        <v>1606</v>
      </c>
      <c r="AG148">
        <f>YEAR(Table1[[#This Row],[EventDate]])</f>
        <v>2005</v>
      </c>
    </row>
    <row r="149" spans="1:33" x14ac:dyDescent="0.25">
      <c r="A149" s="1" t="s">
        <v>161</v>
      </c>
      <c r="B149" s="1" t="s">
        <v>193</v>
      </c>
      <c r="C149" s="1" t="s">
        <v>342</v>
      </c>
      <c r="D149" s="1" t="s">
        <v>516</v>
      </c>
      <c r="E149" s="1" t="s">
        <v>690</v>
      </c>
      <c r="F149" s="1" t="s">
        <v>1679</v>
      </c>
      <c r="G149" s="1" t="s">
        <v>720</v>
      </c>
      <c r="H149" s="1" t="s">
        <v>860</v>
      </c>
      <c r="I149" s="1" t="s">
        <v>1027</v>
      </c>
      <c r="J149" s="1" t="s">
        <v>1159</v>
      </c>
      <c r="K149" s="1" t="s">
        <v>1279</v>
      </c>
      <c r="L149" s="1" t="s">
        <v>1297</v>
      </c>
      <c r="M149" s="1" t="s">
        <v>1298</v>
      </c>
      <c r="N149" s="1"/>
      <c r="O149" s="1" t="s">
        <v>1448</v>
      </c>
      <c r="P149" s="1" t="s">
        <v>1485</v>
      </c>
      <c r="Q149" s="1" t="s">
        <v>1488</v>
      </c>
      <c r="R149" s="1" t="s">
        <v>1490</v>
      </c>
      <c r="S149" s="1" t="s">
        <v>1491</v>
      </c>
      <c r="T149" s="1" t="s">
        <v>1492</v>
      </c>
      <c r="U149" s="1"/>
      <c r="V149" s="1"/>
      <c r="W149" s="1" t="s">
        <v>1495</v>
      </c>
      <c r="X149" s="1"/>
      <c r="Y149" s="12">
        <v>0</v>
      </c>
      <c r="Z149" s="12">
        <v>1</v>
      </c>
      <c r="AA149" s="12">
        <v>0</v>
      </c>
      <c r="AB149" s="12">
        <v>0</v>
      </c>
      <c r="AC149" s="4" t="s">
        <v>1500</v>
      </c>
      <c r="AD149" s="1" t="s">
        <v>1504</v>
      </c>
      <c r="AE149" s="1" t="s">
        <v>1513</v>
      </c>
      <c r="AF149" s="1" t="s">
        <v>1619</v>
      </c>
      <c r="AG149">
        <f>YEAR(Table1[[#This Row],[EventDate]])</f>
        <v>2005</v>
      </c>
    </row>
    <row r="150" spans="1:33" x14ac:dyDescent="0.25">
      <c r="A150" s="1" t="s">
        <v>162</v>
      </c>
      <c r="B150" s="1" t="s">
        <v>193</v>
      </c>
      <c r="C150" s="1" t="s">
        <v>343</v>
      </c>
      <c r="D150" s="1" t="s">
        <v>517</v>
      </c>
      <c r="E150" s="1" t="s">
        <v>568</v>
      </c>
      <c r="F150" s="1" t="s">
        <v>1652</v>
      </c>
      <c r="G150" s="1" t="s">
        <v>720</v>
      </c>
      <c r="H150" s="1" t="s">
        <v>861</v>
      </c>
      <c r="I150" s="1" t="s">
        <v>1028</v>
      </c>
      <c r="J150" s="1" t="s">
        <v>1160</v>
      </c>
      <c r="K150" s="1" t="s">
        <v>1280</v>
      </c>
      <c r="L150" s="1" t="s">
        <v>1297</v>
      </c>
      <c r="M150" s="1" t="s">
        <v>1298</v>
      </c>
      <c r="N150" s="1"/>
      <c r="O150" s="1" t="s">
        <v>1449</v>
      </c>
      <c r="P150" s="1" t="s">
        <v>1485</v>
      </c>
      <c r="Q150" s="1" t="s">
        <v>1488</v>
      </c>
      <c r="R150" s="1" t="s">
        <v>1490</v>
      </c>
      <c r="S150" s="1" t="s">
        <v>1491</v>
      </c>
      <c r="T150" s="1" t="s">
        <v>1492</v>
      </c>
      <c r="U150" s="1"/>
      <c r="V150" s="1"/>
      <c r="W150" s="1" t="s">
        <v>1495</v>
      </c>
      <c r="X150" s="1"/>
      <c r="Y150" s="12">
        <v>0</v>
      </c>
      <c r="Z150" s="12">
        <v>0</v>
      </c>
      <c r="AA150" s="12">
        <v>0</v>
      </c>
      <c r="AB150" s="12">
        <v>2</v>
      </c>
      <c r="AC150" s="4" t="s">
        <v>1500</v>
      </c>
      <c r="AD150" s="1" t="s">
        <v>1507</v>
      </c>
      <c r="AE150" s="1" t="s">
        <v>1513</v>
      </c>
      <c r="AF150" s="1" t="s">
        <v>1601</v>
      </c>
      <c r="AG150">
        <f>YEAR(Table1[[#This Row],[EventDate]])</f>
        <v>2005</v>
      </c>
    </row>
    <row r="151" spans="1:33" x14ac:dyDescent="0.25">
      <c r="A151" s="1" t="s">
        <v>163</v>
      </c>
      <c r="B151" s="1" t="s">
        <v>193</v>
      </c>
      <c r="C151" s="1" t="s">
        <v>344</v>
      </c>
      <c r="D151" s="1" t="s">
        <v>518</v>
      </c>
      <c r="E151" s="1" t="s">
        <v>691</v>
      </c>
      <c r="F151" s="1" t="s">
        <v>1685</v>
      </c>
      <c r="G151" s="1" t="s">
        <v>720</v>
      </c>
      <c r="H151" s="1" t="s">
        <v>862</v>
      </c>
      <c r="I151" s="1" t="s">
        <v>1029</v>
      </c>
      <c r="J151" s="1"/>
      <c r="K151" s="1"/>
      <c r="L151" s="1" t="s">
        <v>1297</v>
      </c>
      <c r="M151" s="1" t="s">
        <v>1298</v>
      </c>
      <c r="N151" s="1"/>
      <c r="O151" s="1" t="s">
        <v>1450</v>
      </c>
      <c r="P151" s="1" t="s">
        <v>1485</v>
      </c>
      <c r="Q151" s="1" t="s">
        <v>1488</v>
      </c>
      <c r="R151" s="1" t="s">
        <v>1490</v>
      </c>
      <c r="S151" s="1" t="s">
        <v>1491</v>
      </c>
      <c r="T151" s="1" t="s">
        <v>1492</v>
      </c>
      <c r="U151" s="1"/>
      <c r="V151" s="1"/>
      <c r="W151" s="1" t="s">
        <v>1496</v>
      </c>
      <c r="X151" s="1"/>
      <c r="Y151" s="12">
        <v>0</v>
      </c>
      <c r="Z151" s="12">
        <v>0</v>
      </c>
      <c r="AA151" s="12">
        <v>0</v>
      </c>
      <c r="AB151" s="12">
        <v>2</v>
      </c>
      <c r="AC151" s="4" t="s">
        <v>1500</v>
      </c>
      <c r="AD151" s="1" t="s">
        <v>1502</v>
      </c>
      <c r="AE151" s="1" t="s">
        <v>1513</v>
      </c>
      <c r="AF151" s="1" t="s">
        <v>1620</v>
      </c>
      <c r="AG151">
        <f>YEAR(Table1[[#This Row],[EventDate]])</f>
        <v>2005</v>
      </c>
    </row>
    <row r="152" spans="1:33" x14ac:dyDescent="0.25">
      <c r="A152" s="1" t="s">
        <v>164</v>
      </c>
      <c r="B152" s="1" t="s">
        <v>194</v>
      </c>
      <c r="C152" s="1" t="s">
        <v>345</v>
      </c>
      <c r="D152" s="1" t="s">
        <v>519</v>
      </c>
      <c r="E152" s="1" t="s">
        <v>570</v>
      </c>
      <c r="F152" s="1" t="s">
        <v>1651</v>
      </c>
      <c r="G152" s="1" t="s">
        <v>720</v>
      </c>
      <c r="H152" s="1" t="s">
        <v>863</v>
      </c>
      <c r="I152" s="1" t="s">
        <v>1030</v>
      </c>
      <c r="J152" s="1" t="s">
        <v>1161</v>
      </c>
      <c r="K152" s="1" t="s">
        <v>1281</v>
      </c>
      <c r="L152" s="1" t="s">
        <v>194</v>
      </c>
      <c r="M152" s="1" t="s">
        <v>1299</v>
      </c>
      <c r="N152" s="1"/>
      <c r="O152" s="1" t="s">
        <v>1451</v>
      </c>
      <c r="P152" s="1" t="s">
        <v>1485</v>
      </c>
      <c r="Q152" s="1" t="s">
        <v>1489</v>
      </c>
      <c r="R152" s="1" t="s">
        <v>1490</v>
      </c>
      <c r="S152" s="1" t="s">
        <v>1491</v>
      </c>
      <c r="T152" s="1" t="s">
        <v>1492</v>
      </c>
      <c r="U152" s="1"/>
      <c r="V152" s="1"/>
      <c r="W152" s="1" t="s">
        <v>1495</v>
      </c>
      <c r="X152" s="1"/>
      <c r="Y152" s="12">
        <v>0</v>
      </c>
      <c r="Z152" s="12">
        <v>0</v>
      </c>
      <c r="AA152" s="12">
        <v>0</v>
      </c>
      <c r="AB152" s="12">
        <v>2</v>
      </c>
      <c r="AC152" s="4" t="s">
        <v>1500</v>
      </c>
      <c r="AD152" s="1" t="s">
        <v>1502</v>
      </c>
      <c r="AE152" s="1" t="s">
        <v>1513</v>
      </c>
      <c r="AF152" s="1" t="s">
        <v>1621</v>
      </c>
      <c r="AG152">
        <f>YEAR(Table1[[#This Row],[EventDate]])</f>
        <v>2005</v>
      </c>
    </row>
    <row r="153" spans="1:33" x14ac:dyDescent="0.25">
      <c r="A153" s="1" t="s">
        <v>165</v>
      </c>
      <c r="B153" s="1" t="s">
        <v>193</v>
      </c>
      <c r="C153" s="1" t="s">
        <v>346</v>
      </c>
      <c r="D153" s="1" t="s">
        <v>520</v>
      </c>
      <c r="E153" s="1" t="s">
        <v>692</v>
      </c>
      <c r="F153" s="1" t="s">
        <v>1673</v>
      </c>
      <c r="G153" s="1" t="s">
        <v>720</v>
      </c>
      <c r="H153" s="1" t="s">
        <v>864</v>
      </c>
      <c r="I153" s="1" t="s">
        <v>1031</v>
      </c>
      <c r="J153" s="1" t="s">
        <v>1162</v>
      </c>
      <c r="K153" s="1" t="s">
        <v>1282</v>
      </c>
      <c r="L153" s="1" t="s">
        <v>1297</v>
      </c>
      <c r="M153" s="1" t="s">
        <v>1298</v>
      </c>
      <c r="N153" s="1"/>
      <c r="O153" s="1" t="s">
        <v>1452</v>
      </c>
      <c r="P153" s="1" t="s">
        <v>1485</v>
      </c>
      <c r="Q153" s="1" t="s">
        <v>1488</v>
      </c>
      <c r="R153" s="1" t="s">
        <v>1490</v>
      </c>
      <c r="S153" s="1" t="s">
        <v>1491</v>
      </c>
      <c r="T153" s="1" t="s">
        <v>1492</v>
      </c>
      <c r="U153" s="1"/>
      <c r="V153" s="1"/>
      <c r="W153" s="1" t="s">
        <v>1495</v>
      </c>
      <c r="X153" s="1"/>
      <c r="Y153" s="12">
        <v>0</v>
      </c>
      <c r="Z153" s="12">
        <v>0</v>
      </c>
      <c r="AA153" s="12">
        <v>0</v>
      </c>
      <c r="AB153" s="12">
        <v>2</v>
      </c>
      <c r="AC153" s="4" t="s">
        <v>1500</v>
      </c>
      <c r="AD153" s="1" t="s">
        <v>1505</v>
      </c>
      <c r="AE153" s="1" t="s">
        <v>1513</v>
      </c>
      <c r="AF153" s="1" t="s">
        <v>1622</v>
      </c>
      <c r="AG153">
        <f>YEAR(Table1[[#This Row],[EventDate]])</f>
        <v>2005</v>
      </c>
    </row>
    <row r="154" spans="1:33" x14ac:dyDescent="0.25">
      <c r="A154" s="1" t="s">
        <v>166</v>
      </c>
      <c r="B154" s="1" t="s">
        <v>193</v>
      </c>
      <c r="C154" s="1" t="s">
        <v>347</v>
      </c>
      <c r="D154" s="1" t="s">
        <v>521</v>
      </c>
      <c r="E154" s="1" t="s">
        <v>693</v>
      </c>
      <c r="F154" s="1" t="s">
        <v>1673</v>
      </c>
      <c r="G154" s="1" t="s">
        <v>720</v>
      </c>
      <c r="H154" s="1" t="s">
        <v>865</v>
      </c>
      <c r="I154" s="1" t="s">
        <v>1032</v>
      </c>
      <c r="J154" s="1"/>
      <c r="K154" s="1"/>
      <c r="L154" s="1" t="s">
        <v>1700</v>
      </c>
      <c r="M154" s="1" t="s">
        <v>1300</v>
      </c>
      <c r="N154" s="1"/>
      <c r="O154" s="1" t="s">
        <v>1453</v>
      </c>
      <c r="P154" s="1" t="s">
        <v>1487</v>
      </c>
      <c r="Q154" s="1" t="s">
        <v>1488</v>
      </c>
      <c r="R154" s="1" t="s">
        <v>1490</v>
      </c>
      <c r="S154" s="1" t="s">
        <v>1491</v>
      </c>
      <c r="T154" s="1" t="s">
        <v>1492</v>
      </c>
      <c r="U154" s="1"/>
      <c r="V154" s="1"/>
      <c r="W154" s="1" t="s">
        <v>1495</v>
      </c>
      <c r="X154" s="1"/>
      <c r="Y154" s="12">
        <v>1</v>
      </c>
      <c r="Z154" s="12">
        <v>0</v>
      </c>
      <c r="AA154" s="12">
        <v>0</v>
      </c>
      <c r="AB154" s="12">
        <v>0</v>
      </c>
      <c r="AC154" s="4" t="s">
        <v>1501</v>
      </c>
      <c r="AD154" s="1" t="s">
        <v>1511</v>
      </c>
      <c r="AE154" s="1" t="s">
        <v>1513</v>
      </c>
      <c r="AF154" s="1" t="s">
        <v>1623</v>
      </c>
      <c r="AG154">
        <f>YEAR(Table1[[#This Row],[EventDate]])</f>
        <v>2005</v>
      </c>
    </row>
    <row r="155" spans="1:33" x14ac:dyDescent="0.25">
      <c r="A155" s="1" t="s">
        <v>167</v>
      </c>
      <c r="B155" s="1" t="s">
        <v>193</v>
      </c>
      <c r="C155" s="1" t="s">
        <v>348</v>
      </c>
      <c r="D155" s="1" t="s">
        <v>522</v>
      </c>
      <c r="E155" s="1" t="s">
        <v>694</v>
      </c>
      <c r="F155" s="1" t="s">
        <v>1687</v>
      </c>
      <c r="G155" s="1" t="s">
        <v>720</v>
      </c>
      <c r="H155" s="1" t="s">
        <v>866</v>
      </c>
      <c r="I155" s="1" t="s">
        <v>1033</v>
      </c>
      <c r="J155" s="1"/>
      <c r="K155" s="1"/>
      <c r="L155" s="1" t="s">
        <v>1700</v>
      </c>
      <c r="M155" s="1" t="s">
        <v>1300</v>
      </c>
      <c r="N155" s="1"/>
      <c r="O155" s="1" t="s">
        <v>1454</v>
      </c>
      <c r="P155" s="1" t="s">
        <v>1486</v>
      </c>
      <c r="Q155" s="1" t="s">
        <v>1488</v>
      </c>
      <c r="R155" s="1" t="s">
        <v>1490</v>
      </c>
      <c r="S155" s="1" t="s">
        <v>1491</v>
      </c>
      <c r="T155" s="1" t="s">
        <v>1492</v>
      </c>
      <c r="U155" s="1"/>
      <c r="V155" s="1"/>
      <c r="W155" s="1" t="s">
        <v>1495</v>
      </c>
      <c r="X155" s="1"/>
      <c r="Y155" s="12">
        <v>3</v>
      </c>
      <c r="Z155" s="12">
        <v>0</v>
      </c>
      <c r="AA155" s="12">
        <v>0</v>
      </c>
      <c r="AB155" s="12">
        <v>0</v>
      </c>
      <c r="AC155" s="4" t="s">
        <v>1501</v>
      </c>
      <c r="AD155" s="1" t="s">
        <v>1504</v>
      </c>
      <c r="AE155" s="1" t="s">
        <v>1513</v>
      </c>
      <c r="AF155" s="1" t="s">
        <v>1624</v>
      </c>
      <c r="AG155">
        <f>YEAR(Table1[[#This Row],[EventDate]])</f>
        <v>2005</v>
      </c>
    </row>
    <row r="156" spans="1:33" x14ac:dyDescent="0.25">
      <c r="A156" s="1" t="s">
        <v>168</v>
      </c>
      <c r="B156" s="1" t="s">
        <v>193</v>
      </c>
      <c r="C156" s="1" t="s">
        <v>349</v>
      </c>
      <c r="D156" s="1" t="s">
        <v>523</v>
      </c>
      <c r="E156" s="1" t="s">
        <v>695</v>
      </c>
      <c r="F156" s="1" t="s">
        <v>1651</v>
      </c>
      <c r="G156" s="1" t="s">
        <v>720</v>
      </c>
      <c r="H156" s="1" t="s">
        <v>867</v>
      </c>
      <c r="I156" s="1" t="s">
        <v>1034</v>
      </c>
      <c r="J156" s="1"/>
      <c r="K156" s="1"/>
      <c r="L156" s="1" t="s">
        <v>1700</v>
      </c>
      <c r="M156" s="1" t="s">
        <v>1300</v>
      </c>
      <c r="N156" s="1"/>
      <c r="O156" s="1" t="s">
        <v>1455</v>
      </c>
      <c r="P156" s="1" t="s">
        <v>1485</v>
      </c>
      <c r="Q156" s="1" t="s">
        <v>1488</v>
      </c>
      <c r="R156" s="1" t="s">
        <v>1490</v>
      </c>
      <c r="S156" s="1" t="s">
        <v>1491</v>
      </c>
      <c r="T156" s="1" t="s">
        <v>1492</v>
      </c>
      <c r="U156" s="1"/>
      <c r="V156" s="1"/>
      <c r="W156" s="1" t="s">
        <v>1495</v>
      </c>
      <c r="X156" s="1"/>
      <c r="Y156" s="12">
        <v>1</v>
      </c>
      <c r="Z156" s="12">
        <v>0</v>
      </c>
      <c r="AA156" s="12">
        <v>0</v>
      </c>
      <c r="AB156" s="12">
        <v>0</v>
      </c>
      <c r="AC156" s="4" t="s">
        <v>1501</v>
      </c>
      <c r="AD156" s="1" t="s">
        <v>1506</v>
      </c>
      <c r="AE156" s="1" t="s">
        <v>1513</v>
      </c>
      <c r="AF156" s="1" t="s">
        <v>1612</v>
      </c>
      <c r="AG156">
        <f>YEAR(Table1[[#This Row],[EventDate]])</f>
        <v>2005</v>
      </c>
    </row>
    <row r="157" spans="1:33" x14ac:dyDescent="0.25">
      <c r="A157" s="1" t="s">
        <v>169</v>
      </c>
      <c r="B157" s="1" t="s">
        <v>193</v>
      </c>
      <c r="C157" s="1" t="s">
        <v>350</v>
      </c>
      <c r="D157" s="1" t="s">
        <v>524</v>
      </c>
      <c r="E157" s="1" t="s">
        <v>696</v>
      </c>
      <c r="F157" s="1" t="s">
        <v>1688</v>
      </c>
      <c r="G157" s="1" t="s">
        <v>720</v>
      </c>
      <c r="H157" s="1" t="s">
        <v>868</v>
      </c>
      <c r="I157" s="1" t="s">
        <v>1035</v>
      </c>
      <c r="J157" s="1" t="s">
        <v>1163</v>
      </c>
      <c r="K157" s="1" t="s">
        <v>1283</v>
      </c>
      <c r="L157" s="1" t="s">
        <v>1700</v>
      </c>
      <c r="M157" s="1" t="s">
        <v>1300</v>
      </c>
      <c r="N157" s="1"/>
      <c r="O157" s="1" t="s">
        <v>1456</v>
      </c>
      <c r="P157" s="1" t="s">
        <v>1485</v>
      </c>
      <c r="Q157" s="1" t="s">
        <v>1488</v>
      </c>
      <c r="R157" s="1" t="s">
        <v>1490</v>
      </c>
      <c r="S157" s="1" t="s">
        <v>1491</v>
      </c>
      <c r="T157" s="1" t="s">
        <v>1492</v>
      </c>
      <c r="U157" s="1"/>
      <c r="V157" s="1"/>
      <c r="W157" s="1" t="s">
        <v>1495</v>
      </c>
      <c r="X157" s="1"/>
      <c r="Y157" s="12">
        <v>3</v>
      </c>
      <c r="Z157" s="12">
        <v>1</v>
      </c>
      <c r="AA157" s="12">
        <v>0</v>
      </c>
      <c r="AB157" s="12">
        <v>0</v>
      </c>
      <c r="AC157" s="4" t="s">
        <v>1500</v>
      </c>
      <c r="AD157" s="1" t="s">
        <v>1506</v>
      </c>
      <c r="AE157" s="1" t="s">
        <v>1513</v>
      </c>
      <c r="AF157" s="1" t="s">
        <v>1621</v>
      </c>
      <c r="AG157">
        <f>YEAR(Table1[[#This Row],[EventDate]])</f>
        <v>2004</v>
      </c>
    </row>
    <row r="158" spans="1:33" x14ac:dyDescent="0.25">
      <c r="A158" s="1" t="s">
        <v>170</v>
      </c>
      <c r="B158" s="1" t="s">
        <v>194</v>
      </c>
      <c r="C158" s="1" t="s">
        <v>351</v>
      </c>
      <c r="D158" s="1" t="s">
        <v>525</v>
      </c>
      <c r="E158" s="1" t="s">
        <v>697</v>
      </c>
      <c r="F158" s="1" t="s">
        <v>1675</v>
      </c>
      <c r="G158" s="1" t="s">
        <v>720</v>
      </c>
      <c r="H158" s="1" t="s">
        <v>869</v>
      </c>
      <c r="I158" s="1" t="s">
        <v>1036</v>
      </c>
      <c r="J158" s="1" t="s">
        <v>1164</v>
      </c>
      <c r="K158" s="1" t="s">
        <v>1284</v>
      </c>
      <c r="L158" s="1" t="s">
        <v>194</v>
      </c>
      <c r="M158" s="1" t="s">
        <v>1299</v>
      </c>
      <c r="N158" s="1"/>
      <c r="O158" s="1" t="s">
        <v>1457</v>
      </c>
      <c r="P158" s="1" t="s">
        <v>1485</v>
      </c>
      <c r="Q158" s="1" t="s">
        <v>1488</v>
      </c>
      <c r="R158" s="1" t="s">
        <v>1490</v>
      </c>
      <c r="S158" s="1" t="s">
        <v>1491</v>
      </c>
      <c r="T158" s="1" t="s">
        <v>1492</v>
      </c>
      <c r="U158" s="1"/>
      <c r="V158" s="1"/>
      <c r="W158" s="1" t="s">
        <v>1496</v>
      </c>
      <c r="X158" s="1"/>
      <c r="Y158" s="12">
        <v>0</v>
      </c>
      <c r="Z158" s="12">
        <v>0</v>
      </c>
      <c r="AA158" s="12">
        <v>0</v>
      </c>
      <c r="AB158" s="12">
        <v>3</v>
      </c>
      <c r="AC158" s="4" t="s">
        <v>1500</v>
      </c>
      <c r="AD158" s="1" t="s">
        <v>1505</v>
      </c>
      <c r="AE158" s="1" t="s">
        <v>1513</v>
      </c>
      <c r="AF158" s="1" t="s">
        <v>1624</v>
      </c>
      <c r="AG158">
        <f>YEAR(Table1[[#This Row],[EventDate]])</f>
        <v>2004</v>
      </c>
    </row>
    <row r="159" spans="1:33" x14ac:dyDescent="0.25">
      <c r="A159" s="1" t="s">
        <v>171</v>
      </c>
      <c r="B159" s="1" t="s">
        <v>193</v>
      </c>
      <c r="C159" s="1" t="s">
        <v>352</v>
      </c>
      <c r="D159" s="1" t="s">
        <v>526</v>
      </c>
      <c r="E159" s="1" t="s">
        <v>698</v>
      </c>
      <c r="F159" s="1" t="s">
        <v>1658</v>
      </c>
      <c r="G159" s="1" t="s">
        <v>720</v>
      </c>
      <c r="H159" s="1" t="s">
        <v>870</v>
      </c>
      <c r="I159" s="1" t="s">
        <v>1037</v>
      </c>
      <c r="J159" s="1" t="s">
        <v>1165</v>
      </c>
      <c r="K159" s="1" t="s">
        <v>1285</v>
      </c>
      <c r="L159" s="1" t="s">
        <v>1297</v>
      </c>
      <c r="M159" s="1" t="s">
        <v>1298</v>
      </c>
      <c r="N159" s="1"/>
      <c r="O159" s="1" t="s">
        <v>1458</v>
      </c>
      <c r="P159" s="1" t="s">
        <v>1485</v>
      </c>
      <c r="Q159" s="1" t="s">
        <v>1488</v>
      </c>
      <c r="R159" s="1" t="s">
        <v>1490</v>
      </c>
      <c r="S159" s="1" t="s">
        <v>1491</v>
      </c>
      <c r="T159" s="1" t="s">
        <v>1492</v>
      </c>
      <c r="U159" s="1"/>
      <c r="V159" s="1"/>
      <c r="W159" s="1" t="s">
        <v>1495</v>
      </c>
      <c r="X159" s="1"/>
      <c r="Y159" s="12">
        <v>0</v>
      </c>
      <c r="Z159" s="12">
        <v>0</v>
      </c>
      <c r="AA159" s="12">
        <v>0</v>
      </c>
      <c r="AB159" s="12">
        <v>4</v>
      </c>
      <c r="AC159" s="4" t="s">
        <v>1500</v>
      </c>
      <c r="AD159" s="1" t="s">
        <v>1502</v>
      </c>
      <c r="AE159" s="1" t="s">
        <v>1513</v>
      </c>
      <c r="AF159" s="1" t="s">
        <v>1625</v>
      </c>
      <c r="AG159">
        <f>YEAR(Table1[[#This Row],[EventDate]])</f>
        <v>2004</v>
      </c>
    </row>
    <row r="160" spans="1:33" x14ac:dyDescent="0.25">
      <c r="A160" s="1" t="s">
        <v>172</v>
      </c>
      <c r="B160" s="1" t="s">
        <v>193</v>
      </c>
      <c r="C160" s="1" t="s">
        <v>353</v>
      </c>
      <c r="D160" s="1" t="s">
        <v>527</v>
      </c>
      <c r="E160" s="1" t="s">
        <v>699</v>
      </c>
      <c r="F160" s="1" t="s">
        <v>1671</v>
      </c>
      <c r="G160" s="1" t="s">
        <v>720</v>
      </c>
      <c r="H160" s="1" t="s">
        <v>871</v>
      </c>
      <c r="I160" s="1" t="s">
        <v>1038</v>
      </c>
      <c r="J160" s="1" t="s">
        <v>1166</v>
      </c>
      <c r="K160" s="1" t="s">
        <v>1286</v>
      </c>
      <c r="L160" s="1" t="s">
        <v>1297</v>
      </c>
      <c r="M160" s="1" t="s">
        <v>1298</v>
      </c>
      <c r="N160" s="1"/>
      <c r="O160" s="1" t="s">
        <v>1459</v>
      </c>
      <c r="P160" s="1" t="s">
        <v>1485</v>
      </c>
      <c r="Q160" s="1" t="s">
        <v>1488</v>
      </c>
      <c r="R160" s="1" t="s">
        <v>1490</v>
      </c>
      <c r="S160" s="1" t="s">
        <v>1491</v>
      </c>
      <c r="T160" s="1" t="s">
        <v>1492</v>
      </c>
      <c r="U160" s="1"/>
      <c r="V160" s="1"/>
      <c r="W160" s="1" t="s">
        <v>1496</v>
      </c>
      <c r="X160" s="1"/>
      <c r="Y160" s="12">
        <v>0</v>
      </c>
      <c r="Z160" s="12">
        <v>0</v>
      </c>
      <c r="AA160" s="12">
        <v>0</v>
      </c>
      <c r="AB160" s="12">
        <v>1</v>
      </c>
      <c r="AC160" s="4" t="s">
        <v>1500</v>
      </c>
      <c r="AD160" s="1" t="s">
        <v>1502</v>
      </c>
      <c r="AE160" s="1" t="s">
        <v>1513</v>
      </c>
      <c r="AF160" s="1" t="s">
        <v>1626</v>
      </c>
      <c r="AG160">
        <f>YEAR(Table1[[#This Row],[EventDate]])</f>
        <v>2004</v>
      </c>
    </row>
    <row r="161" spans="1:33" x14ac:dyDescent="0.25">
      <c r="A161" s="1" t="s">
        <v>173</v>
      </c>
      <c r="B161" s="1" t="s">
        <v>193</v>
      </c>
      <c r="C161" s="1" t="s">
        <v>354</v>
      </c>
      <c r="D161" s="1" t="s">
        <v>528</v>
      </c>
      <c r="E161" s="1" t="s">
        <v>700</v>
      </c>
      <c r="F161" s="1" t="s">
        <v>1673</v>
      </c>
      <c r="G161" s="1" t="s">
        <v>720</v>
      </c>
      <c r="H161" s="1" t="s">
        <v>872</v>
      </c>
      <c r="I161" s="1" t="s">
        <v>1039</v>
      </c>
      <c r="J161" s="1"/>
      <c r="K161" s="1"/>
      <c r="L161" s="1" t="s">
        <v>1297</v>
      </c>
      <c r="M161" s="1" t="s">
        <v>1298</v>
      </c>
      <c r="N161" s="1"/>
      <c r="O161" s="1" t="s">
        <v>1460</v>
      </c>
      <c r="P161" s="1" t="s">
        <v>1486</v>
      </c>
      <c r="Q161" s="1" t="s">
        <v>1488</v>
      </c>
      <c r="R161" s="1" t="s">
        <v>1490</v>
      </c>
      <c r="S161" s="1" t="s">
        <v>1491</v>
      </c>
      <c r="T161" s="1" t="s">
        <v>1492</v>
      </c>
      <c r="U161" s="1"/>
      <c r="V161" s="1"/>
      <c r="W161" s="1" t="s">
        <v>1495</v>
      </c>
      <c r="X161" s="1"/>
      <c r="Y161" s="12">
        <v>0</v>
      </c>
      <c r="Z161" s="12">
        <v>0</v>
      </c>
      <c r="AA161" s="12">
        <v>0</v>
      </c>
      <c r="AB161" s="12">
        <v>2</v>
      </c>
      <c r="AC161" s="4" t="s">
        <v>1501</v>
      </c>
      <c r="AD161" s="1" t="s">
        <v>1511</v>
      </c>
      <c r="AE161" s="1" t="s">
        <v>1513</v>
      </c>
      <c r="AF161" s="1" t="s">
        <v>1617</v>
      </c>
      <c r="AG161">
        <f>YEAR(Table1[[#This Row],[EventDate]])</f>
        <v>2004</v>
      </c>
    </row>
    <row r="162" spans="1:33" x14ac:dyDescent="0.25">
      <c r="A162" s="1" t="s">
        <v>174</v>
      </c>
      <c r="B162" s="1" t="s">
        <v>193</v>
      </c>
      <c r="C162" s="1" t="s">
        <v>355</v>
      </c>
      <c r="D162" s="1" t="s">
        <v>529</v>
      </c>
      <c r="E162" s="1" t="s">
        <v>701</v>
      </c>
      <c r="F162" s="1" t="s">
        <v>1668</v>
      </c>
      <c r="G162" s="1" t="s">
        <v>720</v>
      </c>
      <c r="H162" s="1" t="s">
        <v>873</v>
      </c>
      <c r="I162" s="1" t="s">
        <v>1040</v>
      </c>
      <c r="J162" s="1" t="s">
        <v>1167</v>
      </c>
      <c r="K162" s="1" t="s">
        <v>1287</v>
      </c>
      <c r="L162" s="1" t="s">
        <v>1297</v>
      </c>
      <c r="M162" s="1" t="s">
        <v>1298</v>
      </c>
      <c r="N162" s="1"/>
      <c r="O162" s="1" t="s">
        <v>1461</v>
      </c>
      <c r="P162" s="1" t="s">
        <v>1485</v>
      </c>
      <c r="Q162" s="1" t="s">
        <v>1488</v>
      </c>
      <c r="R162" s="1" t="s">
        <v>1490</v>
      </c>
      <c r="S162" s="1" t="s">
        <v>1491</v>
      </c>
      <c r="T162" s="1" t="s">
        <v>1492</v>
      </c>
      <c r="U162" s="1"/>
      <c r="V162" s="1"/>
      <c r="W162" s="1" t="s">
        <v>1495</v>
      </c>
      <c r="X162" s="1"/>
      <c r="Y162" s="12">
        <v>0</v>
      </c>
      <c r="Z162" s="12">
        <v>0</v>
      </c>
      <c r="AA162" s="12">
        <v>0</v>
      </c>
      <c r="AB162" s="12">
        <v>4</v>
      </c>
      <c r="AC162" s="4" t="s">
        <v>1500</v>
      </c>
      <c r="AD162" s="1" t="s">
        <v>1502</v>
      </c>
      <c r="AE162" s="1" t="s">
        <v>1513</v>
      </c>
      <c r="AF162" s="1" t="s">
        <v>1610</v>
      </c>
      <c r="AG162">
        <f>YEAR(Table1[[#This Row],[EventDate]])</f>
        <v>2004</v>
      </c>
    </row>
    <row r="163" spans="1:33" x14ac:dyDescent="0.25">
      <c r="A163" s="1" t="s">
        <v>175</v>
      </c>
      <c r="B163" s="1" t="s">
        <v>193</v>
      </c>
      <c r="C163" s="1" t="s">
        <v>356</v>
      </c>
      <c r="D163" s="1" t="s">
        <v>530</v>
      </c>
      <c r="E163" s="1" t="s">
        <v>702</v>
      </c>
      <c r="F163" s="1" t="s">
        <v>1681</v>
      </c>
      <c r="G163" s="1" t="s">
        <v>720</v>
      </c>
      <c r="H163" s="1" t="s">
        <v>874</v>
      </c>
      <c r="I163" s="1" t="s">
        <v>1041</v>
      </c>
      <c r="J163" s="1" t="s">
        <v>1168</v>
      </c>
      <c r="K163" s="1" t="s">
        <v>1288</v>
      </c>
      <c r="L163" s="1" t="s">
        <v>1700</v>
      </c>
      <c r="M163" s="1" t="s">
        <v>1300</v>
      </c>
      <c r="N163" s="1"/>
      <c r="O163" s="1" t="s">
        <v>1462</v>
      </c>
      <c r="P163" s="1" t="s">
        <v>1485</v>
      </c>
      <c r="Q163" s="1" t="s">
        <v>1488</v>
      </c>
      <c r="R163" s="1" t="s">
        <v>1490</v>
      </c>
      <c r="S163" s="1" t="s">
        <v>1491</v>
      </c>
      <c r="T163" s="1" t="s">
        <v>1492</v>
      </c>
      <c r="U163" s="1"/>
      <c r="V163" s="1"/>
      <c r="W163" s="1" t="s">
        <v>1495</v>
      </c>
      <c r="X163" s="1"/>
      <c r="Y163" s="12">
        <v>1</v>
      </c>
      <c r="Z163" s="12">
        <v>1</v>
      </c>
      <c r="AA163" s="12">
        <v>0</v>
      </c>
      <c r="AB163" s="12">
        <v>0</v>
      </c>
      <c r="AC163" s="4" t="s">
        <v>1500</v>
      </c>
      <c r="AD163" s="1" t="s">
        <v>1503</v>
      </c>
      <c r="AE163" s="1" t="s">
        <v>1513</v>
      </c>
      <c r="AF163" s="1" t="s">
        <v>1627</v>
      </c>
      <c r="AG163">
        <f>YEAR(Table1[[#This Row],[EventDate]])</f>
        <v>2004</v>
      </c>
    </row>
    <row r="164" spans="1:33" x14ac:dyDescent="0.25">
      <c r="A164" s="1" t="s">
        <v>176</v>
      </c>
      <c r="B164" s="1" t="s">
        <v>193</v>
      </c>
      <c r="C164" s="1" t="s">
        <v>357</v>
      </c>
      <c r="D164" s="1" t="s">
        <v>531</v>
      </c>
      <c r="E164" s="1" t="s">
        <v>703</v>
      </c>
      <c r="F164" s="1" t="s">
        <v>1660</v>
      </c>
      <c r="G164" s="1" t="s">
        <v>720</v>
      </c>
      <c r="H164" s="1" t="s">
        <v>875</v>
      </c>
      <c r="I164" s="1" t="s">
        <v>1042</v>
      </c>
      <c r="J164" s="1" t="s">
        <v>1169</v>
      </c>
      <c r="K164" s="1" t="s">
        <v>1289</v>
      </c>
      <c r="L164" s="1" t="s">
        <v>1700</v>
      </c>
      <c r="M164" s="1" t="s">
        <v>1300</v>
      </c>
      <c r="N164" s="1"/>
      <c r="O164" s="1" t="s">
        <v>1463</v>
      </c>
      <c r="P164" s="1" t="s">
        <v>1485</v>
      </c>
      <c r="Q164" s="1" t="s">
        <v>1489</v>
      </c>
      <c r="R164" s="1" t="s">
        <v>1490</v>
      </c>
      <c r="S164" s="1" t="s">
        <v>1491</v>
      </c>
      <c r="T164" s="1" t="s">
        <v>1492</v>
      </c>
      <c r="U164" s="1"/>
      <c r="V164" s="1"/>
      <c r="W164" s="1" t="s">
        <v>1496</v>
      </c>
      <c r="X164" s="1"/>
      <c r="Y164" s="12">
        <v>4</v>
      </c>
      <c r="Z164" s="12">
        <v>0</v>
      </c>
      <c r="AA164" s="12">
        <v>0</v>
      </c>
      <c r="AB164" s="12">
        <v>0</v>
      </c>
      <c r="AC164" s="4" t="s">
        <v>1500</v>
      </c>
      <c r="AD164" s="1" t="s">
        <v>1505</v>
      </c>
      <c r="AE164" s="1" t="s">
        <v>1513</v>
      </c>
      <c r="AF164" s="1" t="s">
        <v>1628</v>
      </c>
      <c r="AG164">
        <f>YEAR(Table1[[#This Row],[EventDate]])</f>
        <v>2004</v>
      </c>
    </row>
    <row r="165" spans="1:33" x14ac:dyDescent="0.25">
      <c r="A165" s="1" t="s">
        <v>177</v>
      </c>
      <c r="B165" s="1" t="s">
        <v>193</v>
      </c>
      <c r="C165" s="1" t="s">
        <v>358</v>
      </c>
      <c r="D165" s="1" t="s">
        <v>532</v>
      </c>
      <c r="E165" s="1" t="s">
        <v>704</v>
      </c>
      <c r="F165" s="1" t="s">
        <v>1651</v>
      </c>
      <c r="G165" s="1" t="s">
        <v>720</v>
      </c>
      <c r="H165" s="1" t="s">
        <v>876</v>
      </c>
      <c r="I165" s="1" t="s">
        <v>1043</v>
      </c>
      <c r="J165" s="1"/>
      <c r="K165" s="1"/>
      <c r="L165" s="1" t="s">
        <v>1297</v>
      </c>
      <c r="M165" s="1" t="s">
        <v>1298</v>
      </c>
      <c r="N165" s="1"/>
      <c r="O165" s="1" t="s">
        <v>1464</v>
      </c>
      <c r="P165" s="1" t="s">
        <v>1485</v>
      </c>
      <c r="Q165" s="1" t="s">
        <v>1488</v>
      </c>
      <c r="R165" s="1" t="s">
        <v>1490</v>
      </c>
      <c r="S165" s="1" t="s">
        <v>1491</v>
      </c>
      <c r="T165" s="1" t="s">
        <v>1492</v>
      </c>
      <c r="U165" s="1"/>
      <c r="V165" s="1"/>
      <c r="W165" s="1" t="s">
        <v>1495</v>
      </c>
      <c r="X165" s="1"/>
      <c r="Y165" s="12">
        <v>0</v>
      </c>
      <c r="Z165" s="12">
        <v>0</v>
      </c>
      <c r="AA165" s="12">
        <v>0</v>
      </c>
      <c r="AB165" s="12">
        <v>1</v>
      </c>
      <c r="AC165" s="4" t="s">
        <v>1501</v>
      </c>
      <c r="AD165" s="1" t="s">
        <v>1511</v>
      </c>
      <c r="AE165" s="1" t="s">
        <v>1513</v>
      </c>
      <c r="AF165" s="1" t="s">
        <v>1621</v>
      </c>
      <c r="AG165">
        <f>YEAR(Table1[[#This Row],[EventDate]])</f>
        <v>2004</v>
      </c>
    </row>
    <row r="166" spans="1:33" x14ac:dyDescent="0.25">
      <c r="A166" s="1" t="s">
        <v>178</v>
      </c>
      <c r="B166" s="1" t="s">
        <v>193</v>
      </c>
      <c r="C166" s="1" t="s">
        <v>359</v>
      </c>
      <c r="D166" s="1" t="s">
        <v>533</v>
      </c>
      <c r="E166" s="1" t="s">
        <v>705</v>
      </c>
      <c r="F166" s="1" t="s">
        <v>1669</v>
      </c>
      <c r="G166" s="1" t="s">
        <v>720</v>
      </c>
      <c r="H166" s="1" t="s">
        <v>877</v>
      </c>
      <c r="I166" s="1" t="s">
        <v>1044</v>
      </c>
      <c r="J166" s="1" t="s">
        <v>1170</v>
      </c>
      <c r="K166" s="1" t="s">
        <v>1290</v>
      </c>
      <c r="L166" s="1" t="s">
        <v>1297</v>
      </c>
      <c r="M166" s="1" t="s">
        <v>1298</v>
      </c>
      <c r="N166" s="1"/>
      <c r="O166" s="1" t="s">
        <v>1465</v>
      </c>
      <c r="P166" s="1" t="s">
        <v>1485</v>
      </c>
      <c r="Q166" s="1" t="s">
        <v>1488</v>
      </c>
      <c r="R166" s="1" t="s">
        <v>1490</v>
      </c>
      <c r="S166" s="1" t="s">
        <v>1491</v>
      </c>
      <c r="T166" s="1" t="s">
        <v>1492</v>
      </c>
      <c r="U166" s="1"/>
      <c r="V166" s="1"/>
      <c r="W166" s="1" t="s">
        <v>1496</v>
      </c>
      <c r="X166" s="1"/>
      <c r="Y166" s="12">
        <v>0</v>
      </c>
      <c r="Z166" s="12">
        <v>0</v>
      </c>
      <c r="AA166" s="12">
        <v>0</v>
      </c>
      <c r="AB166" s="12">
        <v>1</v>
      </c>
      <c r="AC166" s="4" t="s">
        <v>1500</v>
      </c>
      <c r="AD166" s="1" t="s">
        <v>1502</v>
      </c>
      <c r="AE166" s="1" t="s">
        <v>1513</v>
      </c>
      <c r="AF166" s="1" t="s">
        <v>1629</v>
      </c>
      <c r="AG166">
        <f>YEAR(Table1[[#This Row],[EventDate]])</f>
        <v>2004</v>
      </c>
    </row>
    <row r="167" spans="1:33" x14ac:dyDescent="0.25">
      <c r="A167" s="1" t="s">
        <v>179</v>
      </c>
      <c r="B167" s="1" t="s">
        <v>193</v>
      </c>
      <c r="C167" s="1" t="s">
        <v>360</v>
      </c>
      <c r="D167" s="1" t="s">
        <v>534</v>
      </c>
      <c r="E167" s="1" t="s">
        <v>706</v>
      </c>
      <c r="F167" s="1" t="s">
        <v>1677</v>
      </c>
      <c r="G167" s="1" t="s">
        <v>720</v>
      </c>
      <c r="H167" s="1" t="s">
        <v>878</v>
      </c>
      <c r="I167" s="1" t="s">
        <v>1045</v>
      </c>
      <c r="J167" s="1"/>
      <c r="K167" s="1"/>
      <c r="L167" s="1" t="s">
        <v>1297</v>
      </c>
      <c r="M167" s="1" t="s">
        <v>1298</v>
      </c>
      <c r="N167" s="1"/>
      <c r="O167" s="1" t="s">
        <v>1466</v>
      </c>
      <c r="P167" s="1" t="s">
        <v>1485</v>
      </c>
      <c r="Q167" s="1" t="s">
        <v>1488</v>
      </c>
      <c r="R167" s="1" t="s">
        <v>1490</v>
      </c>
      <c r="S167" s="1" t="s">
        <v>1491</v>
      </c>
      <c r="T167" s="1" t="s">
        <v>1492</v>
      </c>
      <c r="U167" s="1"/>
      <c r="V167" s="1"/>
      <c r="W167" s="1" t="s">
        <v>1495</v>
      </c>
      <c r="X167" s="1"/>
      <c r="Y167" s="12">
        <v>0</v>
      </c>
      <c r="Z167" s="12">
        <v>1</v>
      </c>
      <c r="AA167" s="12">
        <v>2</v>
      </c>
      <c r="AB167" s="12">
        <v>0</v>
      </c>
      <c r="AC167" s="4" t="s">
        <v>1500</v>
      </c>
      <c r="AD167" s="1" t="s">
        <v>1506</v>
      </c>
      <c r="AE167" s="1" t="s">
        <v>1513</v>
      </c>
      <c r="AF167" s="1" t="s">
        <v>1629</v>
      </c>
      <c r="AG167">
        <f>YEAR(Table1[[#This Row],[EventDate]])</f>
        <v>2003</v>
      </c>
    </row>
    <row r="168" spans="1:33" x14ac:dyDescent="0.25">
      <c r="A168" s="1" t="s">
        <v>180</v>
      </c>
      <c r="B168" s="1" t="s">
        <v>193</v>
      </c>
      <c r="C168" s="1" t="s">
        <v>361</v>
      </c>
      <c r="D168" s="1" t="s">
        <v>535</v>
      </c>
      <c r="E168" s="1" t="s">
        <v>707</v>
      </c>
      <c r="F168" s="1" t="s">
        <v>1689</v>
      </c>
      <c r="G168" s="1" t="s">
        <v>720</v>
      </c>
      <c r="H168" s="1" t="s">
        <v>879</v>
      </c>
      <c r="I168" s="1" t="s">
        <v>1046</v>
      </c>
      <c r="J168" s="1"/>
      <c r="K168" s="1" t="s">
        <v>1291</v>
      </c>
      <c r="L168" s="1" t="s">
        <v>1297</v>
      </c>
      <c r="M168" s="1" t="s">
        <v>1298</v>
      </c>
      <c r="N168" s="1"/>
      <c r="O168" s="1" t="s">
        <v>1467</v>
      </c>
      <c r="P168" s="1" t="s">
        <v>1485</v>
      </c>
      <c r="Q168" s="1" t="s">
        <v>1489</v>
      </c>
      <c r="R168" s="1" t="s">
        <v>1490</v>
      </c>
      <c r="S168" s="1" t="s">
        <v>1491</v>
      </c>
      <c r="T168" s="1" t="s">
        <v>1492</v>
      </c>
      <c r="U168" s="1"/>
      <c r="V168" s="1"/>
      <c r="W168" s="1" t="s">
        <v>1495</v>
      </c>
      <c r="X168" s="1"/>
      <c r="Y168" s="12">
        <v>0</v>
      </c>
      <c r="Z168" s="12">
        <v>1</v>
      </c>
      <c r="AA168" s="12">
        <v>0</v>
      </c>
      <c r="AB168" s="12">
        <v>0</v>
      </c>
      <c r="AC168" s="4" t="s">
        <v>1500</v>
      </c>
      <c r="AD168" s="1" t="s">
        <v>1506</v>
      </c>
      <c r="AE168" s="1" t="s">
        <v>1513</v>
      </c>
      <c r="AF168" s="1" t="s">
        <v>1630</v>
      </c>
      <c r="AG168">
        <f>YEAR(Table1[[#This Row],[EventDate]])</f>
        <v>2003</v>
      </c>
    </row>
    <row r="169" spans="1:33" x14ac:dyDescent="0.25">
      <c r="A169" s="1" t="s">
        <v>181</v>
      </c>
      <c r="B169" s="1" t="s">
        <v>193</v>
      </c>
      <c r="C169" s="1" t="s">
        <v>362</v>
      </c>
      <c r="D169" s="1" t="s">
        <v>536</v>
      </c>
      <c r="E169" s="1" t="s">
        <v>708</v>
      </c>
      <c r="F169" s="1" t="s">
        <v>1673</v>
      </c>
      <c r="G169" s="1" t="s">
        <v>720</v>
      </c>
      <c r="H169" s="1" t="s">
        <v>880</v>
      </c>
      <c r="I169" s="1" t="s">
        <v>1047</v>
      </c>
      <c r="J169" s="1" t="s">
        <v>1171</v>
      </c>
      <c r="K169" s="1" t="s">
        <v>1292</v>
      </c>
      <c r="L169" s="1" t="s">
        <v>1700</v>
      </c>
      <c r="M169" s="1" t="s">
        <v>1300</v>
      </c>
      <c r="N169" s="1"/>
      <c r="O169" s="1" t="s">
        <v>1468</v>
      </c>
      <c r="P169" s="1" t="s">
        <v>1485</v>
      </c>
      <c r="Q169" s="1" t="s">
        <v>1489</v>
      </c>
      <c r="R169" s="1" t="s">
        <v>1490</v>
      </c>
      <c r="S169" s="1" t="s">
        <v>1491</v>
      </c>
      <c r="T169" s="1" t="s">
        <v>1492</v>
      </c>
      <c r="U169" s="1"/>
      <c r="V169" s="1"/>
      <c r="W169" s="1" t="s">
        <v>1495</v>
      </c>
      <c r="X169" s="1"/>
      <c r="Y169" s="12">
        <v>1</v>
      </c>
      <c r="Z169" s="12">
        <v>0</v>
      </c>
      <c r="AA169" s="12">
        <v>0</v>
      </c>
      <c r="AB169" s="12">
        <v>0</v>
      </c>
      <c r="AC169" s="4" t="s">
        <v>1501</v>
      </c>
      <c r="AD169" s="1" t="s">
        <v>1503</v>
      </c>
      <c r="AE169" s="1" t="s">
        <v>1513</v>
      </c>
      <c r="AF169" s="1" t="s">
        <v>1626</v>
      </c>
      <c r="AG169">
        <f>YEAR(Table1[[#This Row],[EventDate]])</f>
        <v>2003</v>
      </c>
    </row>
    <row r="170" spans="1:33" x14ac:dyDescent="0.25">
      <c r="A170" s="1" t="s">
        <v>182</v>
      </c>
      <c r="B170" s="1" t="s">
        <v>193</v>
      </c>
      <c r="C170" s="1" t="s">
        <v>363</v>
      </c>
      <c r="D170" s="1" t="s">
        <v>537</v>
      </c>
      <c r="E170" s="1" t="s">
        <v>709</v>
      </c>
      <c r="F170" s="1" t="s">
        <v>1655</v>
      </c>
      <c r="G170" s="1" t="s">
        <v>720</v>
      </c>
      <c r="H170" s="1" t="s">
        <v>881</v>
      </c>
      <c r="I170" s="1" t="s">
        <v>1048</v>
      </c>
      <c r="J170" s="1"/>
      <c r="K170" s="1" t="s">
        <v>1293</v>
      </c>
      <c r="L170" s="1" t="s">
        <v>1700</v>
      </c>
      <c r="M170" s="1" t="s">
        <v>1300</v>
      </c>
      <c r="N170" s="1"/>
      <c r="O170" s="1" t="s">
        <v>1469</v>
      </c>
      <c r="P170" s="1" t="s">
        <v>1485</v>
      </c>
      <c r="Q170" s="1" t="s">
        <v>1488</v>
      </c>
      <c r="R170" s="1" t="s">
        <v>1490</v>
      </c>
      <c r="S170" s="1" t="s">
        <v>1491</v>
      </c>
      <c r="T170" s="1" t="s">
        <v>1492</v>
      </c>
      <c r="U170" s="1"/>
      <c r="V170" s="1"/>
      <c r="W170" s="1" t="s">
        <v>1495</v>
      </c>
      <c r="X170" s="1"/>
      <c r="Y170" s="12">
        <v>2</v>
      </c>
      <c r="Z170" s="12">
        <v>0</v>
      </c>
      <c r="AA170" s="12">
        <v>0</v>
      </c>
      <c r="AB170" s="12">
        <v>0</v>
      </c>
      <c r="AC170" s="4" t="s">
        <v>1500</v>
      </c>
      <c r="AD170" s="1" t="s">
        <v>1506</v>
      </c>
      <c r="AE170" s="1" t="s">
        <v>1513</v>
      </c>
      <c r="AF170" s="1" t="s">
        <v>1631</v>
      </c>
      <c r="AG170">
        <f>YEAR(Table1[[#This Row],[EventDate]])</f>
        <v>2003</v>
      </c>
    </row>
    <row r="171" spans="1:33" x14ac:dyDescent="0.25">
      <c r="A171" s="1" t="s">
        <v>183</v>
      </c>
      <c r="B171" s="1" t="s">
        <v>193</v>
      </c>
      <c r="C171" s="1" t="s">
        <v>364</v>
      </c>
      <c r="D171" s="1" t="s">
        <v>538</v>
      </c>
      <c r="E171" s="1" t="s">
        <v>710</v>
      </c>
      <c r="F171" s="1" t="s">
        <v>1684</v>
      </c>
      <c r="G171" s="1" t="s">
        <v>720</v>
      </c>
      <c r="H171" s="1" t="s">
        <v>882</v>
      </c>
      <c r="I171" s="1" t="s">
        <v>1049</v>
      </c>
      <c r="J171" s="1"/>
      <c r="K171" s="1"/>
      <c r="L171" s="1" t="s">
        <v>1700</v>
      </c>
      <c r="M171" s="1" t="s">
        <v>1300</v>
      </c>
      <c r="N171" s="1"/>
      <c r="O171" s="1" t="s">
        <v>1470</v>
      </c>
      <c r="P171" s="1" t="s">
        <v>1485</v>
      </c>
      <c r="Q171" s="1" t="s">
        <v>1489</v>
      </c>
      <c r="R171" s="1" t="s">
        <v>1490</v>
      </c>
      <c r="S171" s="1" t="s">
        <v>1491</v>
      </c>
      <c r="T171" s="1" t="s">
        <v>1492</v>
      </c>
      <c r="U171" s="1"/>
      <c r="V171" s="1"/>
      <c r="W171" s="1" t="s">
        <v>1495</v>
      </c>
      <c r="X171" s="1"/>
      <c r="Y171" s="12">
        <v>1</v>
      </c>
      <c r="Z171" s="12">
        <v>0</v>
      </c>
      <c r="AA171" s="12">
        <v>0</v>
      </c>
      <c r="AB171" s="12">
        <v>0</v>
      </c>
      <c r="AC171" s="4" t="s">
        <v>1501</v>
      </c>
      <c r="AD171" s="1" t="s">
        <v>1506</v>
      </c>
      <c r="AE171" s="1" t="s">
        <v>1513</v>
      </c>
      <c r="AF171" s="1" t="s">
        <v>1632</v>
      </c>
      <c r="AG171">
        <f>YEAR(Table1[[#This Row],[EventDate]])</f>
        <v>2002</v>
      </c>
    </row>
    <row r="172" spans="1:33" x14ac:dyDescent="0.25">
      <c r="A172" s="1" t="s">
        <v>184</v>
      </c>
      <c r="B172" s="1" t="s">
        <v>193</v>
      </c>
      <c r="C172" s="1" t="s">
        <v>365</v>
      </c>
      <c r="D172" s="1" t="s">
        <v>539</v>
      </c>
      <c r="E172" s="1" t="s">
        <v>711</v>
      </c>
      <c r="F172" s="1" t="s">
        <v>1674</v>
      </c>
      <c r="G172" s="1" t="s">
        <v>720</v>
      </c>
      <c r="H172" s="1" t="s">
        <v>883</v>
      </c>
      <c r="I172" s="1" t="s">
        <v>1050</v>
      </c>
      <c r="J172" s="1" t="s">
        <v>1172</v>
      </c>
      <c r="K172" s="1" t="s">
        <v>1294</v>
      </c>
      <c r="L172" s="1" t="s">
        <v>1297</v>
      </c>
      <c r="M172" s="1" t="s">
        <v>1298</v>
      </c>
      <c r="N172" s="1"/>
      <c r="O172" s="1" t="s">
        <v>1471</v>
      </c>
      <c r="P172" s="1" t="s">
        <v>1485</v>
      </c>
      <c r="Q172" s="1" t="s">
        <v>1489</v>
      </c>
      <c r="R172" s="1" t="s">
        <v>1490</v>
      </c>
      <c r="S172" s="1" t="s">
        <v>1491</v>
      </c>
      <c r="T172" s="1" t="s">
        <v>1492</v>
      </c>
      <c r="U172" s="1"/>
      <c r="V172" s="1"/>
      <c r="W172" s="1" t="s">
        <v>1495</v>
      </c>
      <c r="X172" s="1"/>
      <c r="Y172" s="12">
        <v>0</v>
      </c>
      <c r="Z172" s="12">
        <v>0</v>
      </c>
      <c r="AA172" s="12">
        <v>2</v>
      </c>
      <c r="AB172" s="12">
        <v>0</v>
      </c>
      <c r="AC172" s="4" t="s">
        <v>1500</v>
      </c>
      <c r="AD172" s="1" t="s">
        <v>1502</v>
      </c>
      <c r="AE172" s="1" t="s">
        <v>1513</v>
      </c>
      <c r="AF172" s="1" t="s">
        <v>1632</v>
      </c>
      <c r="AG172">
        <f>YEAR(Table1[[#This Row],[EventDate]])</f>
        <v>2002</v>
      </c>
    </row>
    <row r="173" spans="1:33" x14ac:dyDescent="0.25">
      <c r="A173" s="1" t="s">
        <v>185</v>
      </c>
      <c r="B173" s="1" t="s">
        <v>193</v>
      </c>
      <c r="C173" s="1" t="s">
        <v>366</v>
      </c>
      <c r="D173" s="1" t="s">
        <v>540</v>
      </c>
      <c r="E173" s="1" t="s">
        <v>712</v>
      </c>
      <c r="F173" s="1" t="s">
        <v>1664</v>
      </c>
      <c r="G173" s="1" t="s">
        <v>720</v>
      </c>
      <c r="H173" s="1" t="s">
        <v>884</v>
      </c>
      <c r="I173" s="1" t="s">
        <v>1051</v>
      </c>
      <c r="J173" s="1"/>
      <c r="K173" s="1"/>
      <c r="L173" s="1" t="s">
        <v>1297</v>
      </c>
      <c r="M173" s="1" t="s">
        <v>1298</v>
      </c>
      <c r="N173" s="1"/>
      <c r="O173" s="1" t="s">
        <v>1462</v>
      </c>
      <c r="P173" s="1" t="s">
        <v>1485</v>
      </c>
      <c r="Q173" s="1" t="s">
        <v>1488</v>
      </c>
      <c r="R173" s="1" t="s">
        <v>1490</v>
      </c>
      <c r="S173" s="1" t="s">
        <v>1491</v>
      </c>
      <c r="T173" s="1" t="s">
        <v>1492</v>
      </c>
      <c r="U173" s="1"/>
      <c r="V173" s="1"/>
      <c r="W173" s="1" t="s">
        <v>1495</v>
      </c>
      <c r="X173" s="1"/>
      <c r="Y173" s="12">
        <v>0</v>
      </c>
      <c r="Z173" s="12">
        <v>0</v>
      </c>
      <c r="AA173" s="12">
        <v>0</v>
      </c>
      <c r="AB173" s="12">
        <v>1</v>
      </c>
      <c r="AC173" s="4" t="s">
        <v>1500</v>
      </c>
      <c r="AD173" s="1" t="s">
        <v>1504</v>
      </c>
      <c r="AE173" s="1" t="s">
        <v>1513</v>
      </c>
      <c r="AF173" s="1" t="s">
        <v>1633</v>
      </c>
      <c r="AG173">
        <f>YEAR(Table1[[#This Row],[EventDate]])</f>
        <v>2002</v>
      </c>
    </row>
    <row r="174" spans="1:33" x14ac:dyDescent="0.25">
      <c r="A174" s="1" t="s">
        <v>186</v>
      </c>
      <c r="B174" s="1" t="s">
        <v>193</v>
      </c>
      <c r="C174" s="1" t="s">
        <v>367</v>
      </c>
      <c r="D174" s="1" t="s">
        <v>541</v>
      </c>
      <c r="E174" s="1" t="s">
        <v>713</v>
      </c>
      <c r="F174" s="1" t="s">
        <v>1684</v>
      </c>
      <c r="G174" s="1" t="s">
        <v>720</v>
      </c>
      <c r="H174" s="1" t="s">
        <v>885</v>
      </c>
      <c r="I174" s="1" t="s">
        <v>1052</v>
      </c>
      <c r="J174" s="1"/>
      <c r="K174" s="1"/>
      <c r="L174" s="1" t="s">
        <v>1700</v>
      </c>
      <c r="M174" s="1" t="s">
        <v>1300</v>
      </c>
      <c r="N174" s="1"/>
      <c r="O174" s="1" t="s">
        <v>1472</v>
      </c>
      <c r="P174" s="1" t="s">
        <v>1481</v>
      </c>
      <c r="Q174" s="1" t="s">
        <v>1489</v>
      </c>
      <c r="R174" s="1" t="s">
        <v>1490</v>
      </c>
      <c r="S174" s="1" t="s">
        <v>1491</v>
      </c>
      <c r="T174" s="1" t="s">
        <v>1492</v>
      </c>
      <c r="U174" s="1"/>
      <c r="V174" s="1"/>
      <c r="W174" s="1" t="s">
        <v>1495</v>
      </c>
      <c r="X174" s="1"/>
      <c r="Y174" s="12">
        <v>1</v>
      </c>
      <c r="Z174" s="12">
        <v>0</v>
      </c>
      <c r="AA174" s="12">
        <v>0</v>
      </c>
      <c r="AB174" s="12">
        <v>0</v>
      </c>
      <c r="AC174" s="4" t="s">
        <v>1500</v>
      </c>
      <c r="AD174" s="1" t="s">
        <v>1511</v>
      </c>
      <c r="AE174" s="1" t="s">
        <v>1513</v>
      </c>
      <c r="AF174" s="1" t="s">
        <v>1634</v>
      </c>
      <c r="AG174">
        <f>YEAR(Table1[[#This Row],[EventDate]])</f>
        <v>2002</v>
      </c>
    </row>
    <row r="175" spans="1:33" x14ac:dyDescent="0.25">
      <c r="A175" s="1" t="s">
        <v>187</v>
      </c>
      <c r="B175" s="1" t="s">
        <v>193</v>
      </c>
      <c r="C175" s="1" t="s">
        <v>368</v>
      </c>
      <c r="D175" s="1" t="s">
        <v>542</v>
      </c>
      <c r="E175" s="1" t="s">
        <v>714</v>
      </c>
      <c r="F175" s="1" t="s">
        <v>1679</v>
      </c>
      <c r="G175" s="1" t="s">
        <v>720</v>
      </c>
      <c r="H175" s="1" t="s">
        <v>886</v>
      </c>
      <c r="I175" s="1" t="s">
        <v>1053</v>
      </c>
      <c r="J175" s="1"/>
      <c r="K175" s="1"/>
      <c r="L175" s="1" t="s">
        <v>1700</v>
      </c>
      <c r="M175" s="1" t="s">
        <v>1300</v>
      </c>
      <c r="N175" s="1"/>
      <c r="O175" s="1" t="s">
        <v>1473</v>
      </c>
      <c r="P175" s="1" t="s">
        <v>1486</v>
      </c>
      <c r="Q175" s="1" t="s">
        <v>1488</v>
      </c>
      <c r="R175" s="1" t="s">
        <v>1490</v>
      </c>
      <c r="S175" s="1" t="s">
        <v>1491</v>
      </c>
      <c r="T175" s="1" t="s">
        <v>1492</v>
      </c>
      <c r="U175" s="1"/>
      <c r="V175" s="1"/>
      <c r="W175" s="1" t="s">
        <v>1495</v>
      </c>
      <c r="X175" s="1"/>
      <c r="Y175" s="12">
        <v>2</v>
      </c>
      <c r="Z175" s="12">
        <v>0</v>
      </c>
      <c r="AA175" s="12">
        <v>0</v>
      </c>
      <c r="AB175" s="12">
        <v>0</v>
      </c>
      <c r="AC175" s="4" t="s">
        <v>1500</v>
      </c>
      <c r="AD175" s="1" t="s">
        <v>1506</v>
      </c>
      <c r="AE175" s="1" t="s">
        <v>1513</v>
      </c>
      <c r="AF175" s="1" t="s">
        <v>1635</v>
      </c>
      <c r="AG175">
        <f>YEAR(Table1[[#This Row],[EventDate]])</f>
        <v>2002</v>
      </c>
    </row>
    <row r="176" spans="1:33" x14ac:dyDescent="0.25">
      <c r="A176" s="1" t="s">
        <v>188</v>
      </c>
      <c r="B176" s="1" t="s">
        <v>193</v>
      </c>
      <c r="C176" s="1" t="s">
        <v>369</v>
      </c>
      <c r="D176" s="1" t="s">
        <v>543</v>
      </c>
      <c r="E176" s="1" t="s">
        <v>715</v>
      </c>
      <c r="F176" s="1" t="s">
        <v>1690</v>
      </c>
      <c r="G176" s="1" t="s">
        <v>720</v>
      </c>
      <c r="H176" s="1" t="s">
        <v>887</v>
      </c>
      <c r="I176" s="1" t="s">
        <v>1054</v>
      </c>
      <c r="J176" s="1" t="s">
        <v>1173</v>
      </c>
      <c r="K176" s="1" t="s">
        <v>1295</v>
      </c>
      <c r="L176" s="1" t="s">
        <v>1297</v>
      </c>
      <c r="M176" s="1" t="s">
        <v>1298</v>
      </c>
      <c r="N176" s="1"/>
      <c r="O176" s="1" t="s">
        <v>1474</v>
      </c>
      <c r="P176" s="1" t="s">
        <v>1485</v>
      </c>
      <c r="Q176" s="1" t="s">
        <v>1489</v>
      </c>
      <c r="R176" s="1" t="s">
        <v>1490</v>
      </c>
      <c r="S176" s="1" t="s">
        <v>1491</v>
      </c>
      <c r="T176" s="1" t="s">
        <v>1492</v>
      </c>
      <c r="U176" s="1"/>
      <c r="V176" s="1"/>
      <c r="W176" s="1" t="s">
        <v>1495</v>
      </c>
      <c r="X176" s="1"/>
      <c r="Y176" s="12">
        <v>0</v>
      </c>
      <c r="Z176" s="12">
        <v>0</v>
      </c>
      <c r="AA176" s="12">
        <v>2</v>
      </c>
      <c r="AB176" s="12">
        <v>0</v>
      </c>
      <c r="AC176" s="4" t="s">
        <v>1501</v>
      </c>
      <c r="AD176" s="1" t="s">
        <v>1503</v>
      </c>
      <c r="AE176" s="1" t="s">
        <v>1513</v>
      </c>
      <c r="AF176" s="1" t="s">
        <v>1636</v>
      </c>
      <c r="AG176">
        <f>YEAR(Table1[[#This Row],[EventDate]])</f>
        <v>2002</v>
      </c>
    </row>
    <row r="177" spans="1:33" x14ac:dyDescent="0.25">
      <c r="A177" s="1" t="s">
        <v>189</v>
      </c>
      <c r="B177" s="1" t="s">
        <v>193</v>
      </c>
      <c r="C177" s="1" t="s">
        <v>370</v>
      </c>
      <c r="D177" s="1" t="s">
        <v>544</v>
      </c>
      <c r="E177" s="1" t="s">
        <v>716</v>
      </c>
      <c r="F177" s="1" t="s">
        <v>1655</v>
      </c>
      <c r="G177" s="1" t="s">
        <v>720</v>
      </c>
      <c r="H177" s="1"/>
      <c r="I177" s="1"/>
      <c r="J177" s="1"/>
      <c r="K177" s="1"/>
      <c r="L177" s="1" t="s">
        <v>1297</v>
      </c>
      <c r="M177" s="1" t="s">
        <v>1298</v>
      </c>
      <c r="N177" s="1"/>
      <c r="O177" s="1" t="s">
        <v>1475</v>
      </c>
      <c r="P177" s="1" t="s">
        <v>1485</v>
      </c>
      <c r="Q177" s="1" t="s">
        <v>1489</v>
      </c>
      <c r="R177" s="1" t="s">
        <v>1490</v>
      </c>
      <c r="S177" s="1" t="s">
        <v>1491</v>
      </c>
      <c r="T177" s="1" t="s">
        <v>1492</v>
      </c>
      <c r="U177" s="1"/>
      <c r="V177" s="1"/>
      <c r="W177" s="1" t="s">
        <v>1495</v>
      </c>
      <c r="X177" s="1"/>
      <c r="Y177" s="12">
        <v>0</v>
      </c>
      <c r="Z177" s="12">
        <v>2</v>
      </c>
      <c r="AA177" s="12">
        <v>0</v>
      </c>
      <c r="AB177" s="12">
        <v>0</v>
      </c>
      <c r="AC177" s="4" t="s">
        <v>1501</v>
      </c>
      <c r="AD177" s="1" t="s">
        <v>1504</v>
      </c>
      <c r="AE177" s="1" t="s">
        <v>1513</v>
      </c>
      <c r="AF177" s="1" t="s">
        <v>1637</v>
      </c>
      <c r="AG177">
        <f>YEAR(Table1[[#This Row],[EventDate]])</f>
        <v>2001</v>
      </c>
    </row>
    <row r="178" spans="1:33" x14ac:dyDescent="0.25">
      <c r="A178" s="1" t="s">
        <v>190</v>
      </c>
      <c r="B178" s="1" t="s">
        <v>193</v>
      </c>
      <c r="C178" s="1" t="s">
        <v>371</v>
      </c>
      <c r="D178" s="1" t="s">
        <v>545</v>
      </c>
      <c r="E178" s="1" t="s">
        <v>717</v>
      </c>
      <c r="F178" s="1" t="s">
        <v>1675</v>
      </c>
      <c r="G178" s="1" t="s">
        <v>720</v>
      </c>
      <c r="H178" s="1" t="s">
        <v>888</v>
      </c>
      <c r="I178" s="1" t="s">
        <v>1055</v>
      </c>
      <c r="J178" s="1"/>
      <c r="K178" s="1"/>
      <c r="L178" s="1" t="s">
        <v>1297</v>
      </c>
      <c r="M178" s="1" t="s">
        <v>1298</v>
      </c>
      <c r="N178" s="1"/>
      <c r="O178" s="1" t="s">
        <v>1476</v>
      </c>
      <c r="P178" s="1" t="s">
        <v>1485</v>
      </c>
      <c r="Q178" s="1" t="s">
        <v>1488</v>
      </c>
      <c r="R178" s="1" t="s">
        <v>1490</v>
      </c>
      <c r="S178" s="1" t="s">
        <v>1491</v>
      </c>
      <c r="T178" s="1" t="s">
        <v>1492</v>
      </c>
      <c r="U178" s="1"/>
      <c r="V178" s="1"/>
      <c r="W178" s="1" t="s">
        <v>1495</v>
      </c>
      <c r="X178" s="1"/>
      <c r="Y178" s="12">
        <v>0</v>
      </c>
      <c r="Z178" s="12">
        <v>0</v>
      </c>
      <c r="AA178" s="12">
        <v>0</v>
      </c>
      <c r="AB178" s="12">
        <v>3</v>
      </c>
      <c r="AC178" s="4" t="s">
        <v>1500</v>
      </c>
      <c r="AD178" s="1" t="s">
        <v>1511</v>
      </c>
      <c r="AE178" s="1" t="s">
        <v>1513</v>
      </c>
      <c r="AF178" s="1" t="s">
        <v>1638</v>
      </c>
      <c r="AG178">
        <f>YEAR(Table1[[#This Row],[EventDate]])</f>
        <v>2001</v>
      </c>
    </row>
    <row r="179" spans="1:33" x14ac:dyDescent="0.25">
      <c r="A179" s="1" t="s">
        <v>191</v>
      </c>
      <c r="B179" s="1" t="s">
        <v>193</v>
      </c>
      <c r="C179" s="1" t="s">
        <v>372</v>
      </c>
      <c r="D179" s="1" t="s">
        <v>546</v>
      </c>
      <c r="E179" s="1" t="s">
        <v>718</v>
      </c>
      <c r="F179" s="1" t="s">
        <v>1656</v>
      </c>
      <c r="G179" s="1" t="s">
        <v>720</v>
      </c>
      <c r="H179" s="1"/>
      <c r="I179" s="1"/>
      <c r="J179" s="1" t="s">
        <v>1062</v>
      </c>
      <c r="K179" s="1" t="s">
        <v>1296</v>
      </c>
      <c r="L179" s="1" t="s">
        <v>1297</v>
      </c>
      <c r="M179" s="1" t="s">
        <v>1298</v>
      </c>
      <c r="N179" s="1"/>
      <c r="O179" s="1" t="s">
        <v>1477</v>
      </c>
      <c r="P179" s="1" t="s">
        <v>1485</v>
      </c>
      <c r="Q179" s="1" t="s">
        <v>1488</v>
      </c>
      <c r="R179" s="1" t="s">
        <v>1490</v>
      </c>
      <c r="S179" s="1" t="s">
        <v>1491</v>
      </c>
      <c r="T179" s="1" t="s">
        <v>1492</v>
      </c>
      <c r="U179" s="1"/>
      <c r="V179" s="1"/>
      <c r="W179" s="1" t="s">
        <v>1495</v>
      </c>
      <c r="X179" s="1"/>
      <c r="Y179" s="12">
        <v>0</v>
      </c>
      <c r="Z179" s="12">
        <v>1</v>
      </c>
      <c r="AA179" s="12">
        <v>2</v>
      </c>
      <c r="AB179" s="12">
        <v>0</v>
      </c>
      <c r="AC179" s="4" t="s">
        <v>1500</v>
      </c>
      <c r="AD179" s="1" t="s">
        <v>1502</v>
      </c>
      <c r="AE179" s="1" t="s">
        <v>1513</v>
      </c>
      <c r="AF179" s="1" t="s">
        <v>1639</v>
      </c>
      <c r="AG179">
        <f>YEAR(Table1[[#This Row],[EventDate]])</f>
        <v>2001</v>
      </c>
    </row>
    <row r="180" spans="1:33" x14ac:dyDescent="0.25">
      <c r="A180" s="1" t="s">
        <v>192</v>
      </c>
      <c r="B180" s="1" t="s">
        <v>193</v>
      </c>
      <c r="C180" s="1" t="s">
        <v>373</v>
      </c>
      <c r="D180" s="1" t="s">
        <v>547</v>
      </c>
      <c r="E180" s="1" t="s">
        <v>719</v>
      </c>
      <c r="F180" s="1" t="s">
        <v>1652</v>
      </c>
      <c r="G180" s="1" t="s">
        <v>720</v>
      </c>
      <c r="H180" s="1" t="s">
        <v>889</v>
      </c>
      <c r="I180" s="1" t="s">
        <v>1056</v>
      </c>
      <c r="J180" s="1"/>
      <c r="K180" s="1"/>
      <c r="L180" s="1" t="s">
        <v>1700</v>
      </c>
      <c r="M180" s="1" t="s">
        <v>1300</v>
      </c>
      <c r="N180" s="1"/>
      <c r="O180" s="1" t="s">
        <v>1478</v>
      </c>
      <c r="P180" s="1" t="s">
        <v>1485</v>
      </c>
      <c r="Q180" s="1" t="s">
        <v>1489</v>
      </c>
      <c r="R180" s="1" t="s">
        <v>1490</v>
      </c>
      <c r="S180" s="1" t="s">
        <v>1491</v>
      </c>
      <c r="T180" s="1" t="s">
        <v>1492</v>
      </c>
      <c r="U180" s="1"/>
      <c r="V180" s="1"/>
      <c r="W180" s="1" t="s">
        <v>1495</v>
      </c>
      <c r="X180" s="1"/>
      <c r="Y180" s="12">
        <v>3</v>
      </c>
      <c r="Z180" s="12">
        <v>0</v>
      </c>
      <c r="AA180" s="12">
        <v>0</v>
      </c>
      <c r="AB180" s="12">
        <v>0</v>
      </c>
      <c r="AC180" s="4" t="s">
        <v>1501</v>
      </c>
      <c r="AD180" s="1" t="s">
        <v>1504</v>
      </c>
      <c r="AE180" s="1" t="s">
        <v>1513</v>
      </c>
      <c r="AF180" s="1" t="s">
        <v>1640</v>
      </c>
      <c r="AG180">
        <f>YEAR(Table1[[#This Row],[EventDate]])</f>
        <v>2001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Details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Doyle, William</dc:creator>
  <cp:lastModifiedBy>Doyle, William</cp:lastModifiedBy>
  <dcterms:created xsi:type="dcterms:W3CDTF">2012-12-27T13:15:47Z</dcterms:created>
  <dcterms:modified xsi:type="dcterms:W3CDTF">2013-01-05T17:48:31Z</dcterms:modified>
</cp:coreProperties>
</file>