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yleWJ\Documents\Aviation CD\FAA Presentations\FAAST_Password_Protected\LSA_Amateur_Built_Experimental\"/>
    </mc:Choice>
  </mc:AlternateContent>
  <bookViews>
    <workbookView xWindow="0" yWindow="0" windowWidth="20490" windowHeight="7755"/>
  </bookViews>
  <sheets>
    <sheet name="Summary" sheetId="2" r:id="rId1"/>
    <sheet name="Details" sheetId="1" r:id="rId2"/>
  </sheets>
  <calcPr calcId="0"/>
</workbook>
</file>

<file path=xl/calcChain.xml><?xml version="1.0" encoding="utf-8"?>
<calcChain xmlns="http://schemas.openxmlformats.org/spreadsheetml/2006/main">
  <c r="M14" i="2" l="1"/>
  <c r="M13" i="2"/>
  <c r="M15" i="2" s="1"/>
  <c r="L14" i="2"/>
  <c r="L13" i="2"/>
  <c r="K14" i="2"/>
  <c r="K13" i="2"/>
  <c r="J14" i="2"/>
  <c r="J13" i="2"/>
  <c r="J15" i="2" s="1"/>
  <c r="I14" i="2"/>
  <c r="I13" i="2"/>
  <c r="I15" i="2" s="1"/>
  <c r="H14" i="2"/>
  <c r="H13" i="2"/>
  <c r="G14" i="2"/>
  <c r="G13" i="2"/>
  <c r="G15" i="2" s="1"/>
  <c r="F14" i="2"/>
  <c r="F15" i="2" s="1"/>
  <c r="F13" i="2"/>
  <c r="E14" i="2"/>
  <c r="E15" i="2" s="1"/>
  <c r="E13" i="2"/>
  <c r="D14" i="2"/>
  <c r="D13" i="2"/>
  <c r="D15" i="2" s="1"/>
  <c r="C14" i="2"/>
  <c r="C13" i="2"/>
  <c r="B14" i="2"/>
  <c r="B13" i="2"/>
  <c r="B7" i="2"/>
  <c r="D7" i="2" s="1"/>
  <c r="C7" i="2"/>
  <c r="B8" i="2"/>
  <c r="C8" i="2"/>
  <c r="D8" i="2" s="1"/>
  <c r="B9" i="2"/>
  <c r="D9" i="2" s="1"/>
  <c r="C9" i="2"/>
  <c r="C6" i="2"/>
  <c r="D6" i="2" s="1"/>
  <c r="B6" i="2"/>
  <c r="G3" i="2"/>
  <c r="F3" i="2"/>
  <c r="E3" i="2"/>
  <c r="D3" i="2"/>
  <c r="C3" i="2"/>
  <c r="B3" i="2"/>
  <c r="A3" i="2"/>
  <c r="AH483" i="1"/>
  <c r="AI483" i="1"/>
  <c r="AJ483" i="1"/>
  <c r="AK483" i="1"/>
  <c r="AG483" i="1"/>
  <c r="AG3" i="1"/>
  <c r="AH3" i="1"/>
  <c r="AI3" i="1"/>
  <c r="AJ3" i="1"/>
  <c r="AL3" i="1"/>
  <c r="AM3" i="1"/>
  <c r="AG4" i="1"/>
  <c r="AH4" i="1"/>
  <c r="AI4" i="1"/>
  <c r="AJ4" i="1"/>
  <c r="AK4" i="1"/>
  <c r="AL4" i="1"/>
  <c r="AM4" i="1"/>
  <c r="AG5" i="1"/>
  <c r="AH5" i="1"/>
  <c r="AK5" i="1" s="1"/>
  <c r="AI5" i="1"/>
  <c r="AJ5" i="1"/>
  <c r="AL5" i="1"/>
  <c r="AM5" i="1"/>
  <c r="AG6" i="1"/>
  <c r="AH6" i="1"/>
  <c r="AI6" i="1"/>
  <c r="AJ6" i="1"/>
  <c r="AL6" i="1"/>
  <c r="AM6" i="1"/>
  <c r="AG7" i="1"/>
  <c r="AH7" i="1"/>
  <c r="AI7" i="1"/>
  <c r="AJ7" i="1"/>
  <c r="AL7" i="1"/>
  <c r="AM7" i="1"/>
  <c r="AG8" i="1"/>
  <c r="AH8" i="1"/>
  <c r="AI8" i="1"/>
  <c r="AK8" i="1" s="1"/>
  <c r="AJ8" i="1"/>
  <c r="AL8" i="1"/>
  <c r="AM8" i="1"/>
  <c r="AG9" i="1"/>
  <c r="AH9" i="1"/>
  <c r="AK9" i="1" s="1"/>
  <c r="AI9" i="1"/>
  <c r="AJ9" i="1"/>
  <c r="AL9" i="1"/>
  <c r="AM9" i="1"/>
  <c r="AG10" i="1"/>
  <c r="AH10" i="1"/>
  <c r="AI10" i="1"/>
  <c r="AJ10" i="1"/>
  <c r="AK10" i="1"/>
  <c r="AL10" i="1"/>
  <c r="AM10" i="1"/>
  <c r="AG11" i="1"/>
  <c r="AH11" i="1"/>
  <c r="AK11" i="1" s="1"/>
  <c r="AI11" i="1"/>
  <c r="AJ11" i="1"/>
  <c r="AL11" i="1"/>
  <c r="AM11" i="1"/>
  <c r="AG12" i="1"/>
  <c r="AH12" i="1"/>
  <c r="AI12" i="1"/>
  <c r="AJ12" i="1"/>
  <c r="AL12" i="1"/>
  <c r="AM12" i="1"/>
  <c r="AG13" i="1"/>
  <c r="AH13" i="1"/>
  <c r="AI13" i="1"/>
  <c r="AJ13" i="1"/>
  <c r="AK13" i="1"/>
  <c r="AL13" i="1"/>
  <c r="AM13" i="1"/>
  <c r="AG14" i="1"/>
  <c r="AH14" i="1"/>
  <c r="AK14" i="1" s="1"/>
  <c r="AI14" i="1"/>
  <c r="AJ14" i="1"/>
  <c r="AL14" i="1"/>
  <c r="AM14" i="1"/>
  <c r="AG15" i="1"/>
  <c r="AH15" i="1"/>
  <c r="AI15" i="1"/>
  <c r="AJ15" i="1"/>
  <c r="AL15" i="1"/>
  <c r="AM15" i="1"/>
  <c r="AG16" i="1"/>
  <c r="AH16" i="1"/>
  <c r="AI16" i="1"/>
  <c r="AJ16" i="1"/>
  <c r="AK16" i="1"/>
  <c r="AL16" i="1"/>
  <c r="AM16" i="1"/>
  <c r="AG17" i="1"/>
  <c r="AH17" i="1"/>
  <c r="AK17" i="1" s="1"/>
  <c r="AI17" i="1"/>
  <c r="AJ17" i="1"/>
  <c r="AL17" i="1"/>
  <c r="AM17" i="1"/>
  <c r="AG18" i="1"/>
  <c r="AH18" i="1"/>
  <c r="AI18" i="1"/>
  <c r="AJ18" i="1"/>
  <c r="AL18" i="1"/>
  <c r="AM18" i="1"/>
  <c r="AG19" i="1"/>
  <c r="AH19" i="1"/>
  <c r="AI19" i="1"/>
  <c r="AJ19" i="1"/>
  <c r="AL19" i="1"/>
  <c r="AM19" i="1"/>
  <c r="AG20" i="1"/>
  <c r="AH20" i="1"/>
  <c r="AI20" i="1"/>
  <c r="AJ20" i="1"/>
  <c r="AK20" i="1"/>
  <c r="AL20" i="1"/>
  <c r="AM20" i="1"/>
  <c r="AG21" i="1"/>
  <c r="AH21" i="1"/>
  <c r="AK21" i="1" s="1"/>
  <c r="AI21" i="1"/>
  <c r="AJ21" i="1"/>
  <c r="AL21" i="1"/>
  <c r="AM21" i="1"/>
  <c r="AG22" i="1"/>
  <c r="AH22" i="1"/>
  <c r="AI22" i="1"/>
  <c r="AJ22" i="1"/>
  <c r="AL22" i="1"/>
  <c r="AM22" i="1"/>
  <c r="AG23" i="1"/>
  <c r="AH23" i="1"/>
  <c r="AI23" i="1"/>
  <c r="AJ23" i="1"/>
  <c r="AL23" i="1"/>
  <c r="AM23" i="1"/>
  <c r="AG24" i="1"/>
  <c r="AH24" i="1"/>
  <c r="AI24" i="1"/>
  <c r="AK24" i="1" s="1"/>
  <c r="AJ24" i="1"/>
  <c r="AL24" i="1"/>
  <c r="AM24" i="1"/>
  <c r="AG25" i="1"/>
  <c r="AH25" i="1"/>
  <c r="AI25" i="1"/>
  <c r="AJ25" i="1"/>
  <c r="AL25" i="1"/>
  <c r="AM25" i="1"/>
  <c r="AG26" i="1"/>
  <c r="AH26" i="1"/>
  <c r="AI26" i="1"/>
  <c r="AJ26" i="1"/>
  <c r="AK26" i="1"/>
  <c r="AL26" i="1"/>
  <c r="AM26" i="1"/>
  <c r="AG27" i="1"/>
  <c r="AH27" i="1"/>
  <c r="AK27" i="1" s="1"/>
  <c r="AI27" i="1"/>
  <c r="AJ27" i="1"/>
  <c r="AL27" i="1"/>
  <c r="AM27" i="1"/>
  <c r="AG28" i="1"/>
  <c r="AH28" i="1"/>
  <c r="AI28" i="1"/>
  <c r="AJ28" i="1"/>
  <c r="AL28" i="1"/>
  <c r="AM28" i="1"/>
  <c r="AG29" i="1"/>
  <c r="AH29" i="1"/>
  <c r="AI29" i="1"/>
  <c r="AJ29" i="1"/>
  <c r="AK29" i="1" s="1"/>
  <c r="AL29" i="1"/>
  <c r="AM29" i="1"/>
  <c r="AG30" i="1"/>
  <c r="AH30" i="1"/>
  <c r="AI30" i="1"/>
  <c r="AJ30" i="1"/>
  <c r="AK30" i="1"/>
  <c r="AL30" i="1"/>
  <c r="AM30" i="1"/>
  <c r="AG31" i="1"/>
  <c r="AH31" i="1"/>
  <c r="AK31" i="1" s="1"/>
  <c r="AI31" i="1"/>
  <c r="AJ31" i="1"/>
  <c r="AL31" i="1"/>
  <c r="AM31" i="1"/>
  <c r="AG32" i="1"/>
  <c r="AH32" i="1"/>
  <c r="AI32" i="1"/>
  <c r="AJ32" i="1"/>
  <c r="AK32" i="1" s="1"/>
  <c r="AL32" i="1"/>
  <c r="AM32" i="1"/>
  <c r="AG33" i="1"/>
  <c r="AH33" i="1"/>
  <c r="AI33" i="1"/>
  <c r="AJ33" i="1"/>
  <c r="AK33" i="1"/>
  <c r="AL33" i="1"/>
  <c r="AM33" i="1"/>
  <c r="AG34" i="1"/>
  <c r="AH34" i="1"/>
  <c r="AK34" i="1" s="1"/>
  <c r="AI34" i="1"/>
  <c r="AJ34" i="1"/>
  <c r="AL34" i="1"/>
  <c r="AM34" i="1"/>
  <c r="AG35" i="1"/>
  <c r="AH35" i="1"/>
  <c r="AI35" i="1"/>
  <c r="AJ35" i="1"/>
  <c r="AL35" i="1"/>
  <c r="AM35" i="1"/>
  <c r="AG36" i="1"/>
  <c r="AH36" i="1"/>
  <c r="AI36" i="1"/>
  <c r="AJ36" i="1"/>
  <c r="AK36" i="1"/>
  <c r="AL36" i="1"/>
  <c r="AM36" i="1"/>
  <c r="AG37" i="1"/>
  <c r="AH37" i="1"/>
  <c r="AK37" i="1" s="1"/>
  <c r="AI37" i="1"/>
  <c r="AJ37" i="1"/>
  <c r="AL37" i="1"/>
  <c r="AM37" i="1"/>
  <c r="AG38" i="1"/>
  <c r="AH38" i="1"/>
  <c r="AI38" i="1"/>
  <c r="AJ38" i="1"/>
  <c r="AL38" i="1"/>
  <c r="AM38" i="1"/>
  <c r="AG39" i="1"/>
  <c r="AH39" i="1"/>
  <c r="AI39" i="1"/>
  <c r="AJ39" i="1"/>
  <c r="AL39" i="1"/>
  <c r="AM39" i="1"/>
  <c r="AG40" i="1"/>
  <c r="AH40" i="1"/>
  <c r="AI40" i="1"/>
  <c r="AK40" i="1" s="1"/>
  <c r="AJ40" i="1"/>
  <c r="AL40" i="1"/>
  <c r="AM40" i="1"/>
  <c r="AG41" i="1"/>
  <c r="AH41" i="1"/>
  <c r="AK41" i="1" s="1"/>
  <c r="AI41" i="1"/>
  <c r="AJ41" i="1"/>
  <c r="AL41" i="1"/>
  <c r="AM41" i="1"/>
  <c r="AG42" i="1"/>
  <c r="AH42" i="1"/>
  <c r="AI42" i="1"/>
  <c r="AJ42" i="1"/>
  <c r="AK42" i="1"/>
  <c r="AL42" i="1"/>
  <c r="AM42" i="1"/>
  <c r="AG43" i="1"/>
  <c r="AH43" i="1"/>
  <c r="AK43" i="1" s="1"/>
  <c r="AI43" i="1"/>
  <c r="AJ43" i="1"/>
  <c r="AL43" i="1"/>
  <c r="AM43" i="1"/>
  <c r="AG44" i="1"/>
  <c r="AH44" i="1"/>
  <c r="AI44" i="1"/>
  <c r="AJ44" i="1"/>
  <c r="AL44" i="1"/>
  <c r="AM44" i="1"/>
  <c r="AG45" i="1"/>
  <c r="AH45" i="1"/>
  <c r="AI45" i="1"/>
  <c r="AJ45" i="1"/>
  <c r="AK45" i="1"/>
  <c r="AL45" i="1"/>
  <c r="AM45" i="1"/>
  <c r="AG46" i="1"/>
  <c r="AH46" i="1"/>
  <c r="AK46" i="1" s="1"/>
  <c r="AI46" i="1"/>
  <c r="AJ46" i="1"/>
  <c r="AL46" i="1"/>
  <c r="AM46" i="1"/>
  <c r="AG47" i="1"/>
  <c r="AH47" i="1"/>
  <c r="AI47" i="1"/>
  <c r="AJ47" i="1"/>
  <c r="AL47" i="1"/>
  <c r="AM47" i="1"/>
  <c r="AG48" i="1"/>
  <c r="AH48" i="1"/>
  <c r="AI48" i="1"/>
  <c r="AJ48" i="1"/>
  <c r="AK48" i="1"/>
  <c r="AL48" i="1"/>
  <c r="AM48" i="1"/>
  <c r="AG49" i="1"/>
  <c r="AH49" i="1"/>
  <c r="AK49" i="1" s="1"/>
  <c r="AI49" i="1"/>
  <c r="AJ49" i="1"/>
  <c r="AL49" i="1"/>
  <c r="AM49" i="1"/>
  <c r="AG50" i="1"/>
  <c r="AH50" i="1"/>
  <c r="AI50" i="1"/>
  <c r="AJ50" i="1"/>
  <c r="AL50" i="1"/>
  <c r="AM50" i="1"/>
  <c r="AG51" i="1"/>
  <c r="AH51" i="1"/>
  <c r="AI51" i="1"/>
  <c r="AJ51" i="1"/>
  <c r="AL51" i="1"/>
  <c r="AM51" i="1"/>
  <c r="AG52" i="1"/>
  <c r="AH52" i="1"/>
  <c r="AI52" i="1"/>
  <c r="AJ52" i="1"/>
  <c r="AK52" i="1"/>
  <c r="AL52" i="1"/>
  <c r="AM52" i="1"/>
  <c r="AG53" i="1"/>
  <c r="AH53" i="1"/>
  <c r="AK53" i="1" s="1"/>
  <c r="AI53" i="1"/>
  <c r="AJ53" i="1"/>
  <c r="AL53" i="1"/>
  <c r="AM53" i="1"/>
  <c r="AG54" i="1"/>
  <c r="AH54" i="1"/>
  <c r="AI54" i="1"/>
  <c r="AJ54" i="1"/>
  <c r="AL54" i="1"/>
  <c r="AM54" i="1"/>
  <c r="AG55" i="1"/>
  <c r="AH55" i="1"/>
  <c r="AI55" i="1"/>
  <c r="AJ55" i="1"/>
  <c r="AL55" i="1"/>
  <c r="AM55" i="1"/>
  <c r="AG56" i="1"/>
  <c r="AH56" i="1"/>
  <c r="AI56" i="1"/>
  <c r="AK56" i="1" s="1"/>
  <c r="AJ56" i="1"/>
  <c r="AL56" i="1"/>
  <c r="AM56" i="1"/>
  <c r="AG57" i="1"/>
  <c r="AH57" i="1"/>
  <c r="AI57" i="1"/>
  <c r="AJ57" i="1"/>
  <c r="AL57" i="1"/>
  <c r="AM57" i="1"/>
  <c r="AG58" i="1"/>
  <c r="AH58" i="1"/>
  <c r="AI58" i="1"/>
  <c r="AJ58" i="1"/>
  <c r="AK58" i="1"/>
  <c r="AL58" i="1"/>
  <c r="AM58" i="1"/>
  <c r="AG59" i="1"/>
  <c r="AH59" i="1"/>
  <c r="AK59" i="1" s="1"/>
  <c r="AI59" i="1"/>
  <c r="AJ59" i="1"/>
  <c r="AL59" i="1"/>
  <c r="AM59" i="1"/>
  <c r="AG60" i="1"/>
  <c r="AH60" i="1"/>
  <c r="AI60" i="1"/>
  <c r="AJ60" i="1"/>
  <c r="AL60" i="1"/>
  <c r="AM60" i="1"/>
  <c r="AG61" i="1"/>
  <c r="AH61" i="1"/>
  <c r="AI61" i="1"/>
  <c r="AJ61" i="1"/>
  <c r="AK61" i="1" s="1"/>
  <c r="AL61" i="1"/>
  <c r="AM61" i="1"/>
  <c r="AG62" i="1"/>
  <c r="AH62" i="1"/>
  <c r="AI62" i="1"/>
  <c r="AJ62" i="1"/>
  <c r="AK62" i="1"/>
  <c r="AL62" i="1"/>
  <c r="AM62" i="1"/>
  <c r="AG63" i="1"/>
  <c r="AH63" i="1"/>
  <c r="AK63" i="1" s="1"/>
  <c r="AI63" i="1"/>
  <c r="AJ63" i="1"/>
  <c r="AL63" i="1"/>
  <c r="AM63" i="1"/>
  <c r="AG64" i="1"/>
  <c r="AH64" i="1"/>
  <c r="AI64" i="1"/>
  <c r="AJ64" i="1"/>
  <c r="AK64" i="1" s="1"/>
  <c r="AL64" i="1"/>
  <c r="AM64" i="1"/>
  <c r="AG65" i="1"/>
  <c r="AH65" i="1"/>
  <c r="AI65" i="1"/>
  <c r="AJ65" i="1"/>
  <c r="AK65" i="1"/>
  <c r="AL65" i="1"/>
  <c r="AM65" i="1"/>
  <c r="AG66" i="1"/>
  <c r="AH66" i="1"/>
  <c r="AK66" i="1" s="1"/>
  <c r="AI66" i="1"/>
  <c r="AJ66" i="1"/>
  <c r="AL66" i="1"/>
  <c r="AM66" i="1"/>
  <c r="AG67" i="1"/>
  <c r="AH67" i="1"/>
  <c r="AI67" i="1"/>
  <c r="AJ67" i="1"/>
  <c r="AL67" i="1"/>
  <c r="AM67" i="1"/>
  <c r="AG68" i="1"/>
  <c r="AH68" i="1"/>
  <c r="AI68" i="1"/>
  <c r="AJ68" i="1"/>
  <c r="AK68" i="1"/>
  <c r="AL68" i="1"/>
  <c r="AM68" i="1"/>
  <c r="AG69" i="1"/>
  <c r="AH69" i="1"/>
  <c r="AK69" i="1" s="1"/>
  <c r="AI69" i="1"/>
  <c r="AJ69" i="1"/>
  <c r="AL69" i="1"/>
  <c r="AM69" i="1"/>
  <c r="AG70" i="1"/>
  <c r="AH70" i="1"/>
  <c r="AI70" i="1"/>
  <c r="AJ70" i="1"/>
  <c r="AL70" i="1"/>
  <c r="AM70" i="1"/>
  <c r="AG71" i="1"/>
  <c r="AH71" i="1"/>
  <c r="AI71" i="1"/>
  <c r="AJ71" i="1"/>
  <c r="AL71" i="1"/>
  <c r="AM71" i="1"/>
  <c r="AG72" i="1"/>
  <c r="AH72" i="1"/>
  <c r="AI72" i="1"/>
  <c r="AK72" i="1" s="1"/>
  <c r="AJ72" i="1"/>
  <c r="AL72" i="1"/>
  <c r="AM72" i="1"/>
  <c r="AG73" i="1"/>
  <c r="AH73" i="1"/>
  <c r="AK73" i="1" s="1"/>
  <c r="AI73" i="1"/>
  <c r="AJ73" i="1"/>
  <c r="AL73" i="1"/>
  <c r="AM73" i="1"/>
  <c r="AG74" i="1"/>
  <c r="AH74" i="1"/>
  <c r="AI74" i="1"/>
  <c r="AJ74" i="1"/>
  <c r="AK74" i="1"/>
  <c r="AL74" i="1"/>
  <c r="AM74" i="1"/>
  <c r="AG75" i="1"/>
  <c r="AH75" i="1"/>
  <c r="AK75" i="1" s="1"/>
  <c r="AI75" i="1"/>
  <c r="AJ75" i="1"/>
  <c r="AL75" i="1"/>
  <c r="AM75" i="1"/>
  <c r="AG76" i="1"/>
  <c r="AH76" i="1"/>
  <c r="AI76" i="1"/>
  <c r="AJ76" i="1"/>
  <c r="AL76" i="1"/>
  <c r="AM76" i="1"/>
  <c r="AG77" i="1"/>
  <c r="AH77" i="1"/>
  <c r="AI77" i="1"/>
  <c r="AJ77" i="1"/>
  <c r="AK77" i="1"/>
  <c r="AL77" i="1"/>
  <c r="AM77" i="1"/>
  <c r="AG78" i="1"/>
  <c r="AH78" i="1"/>
  <c r="AK78" i="1" s="1"/>
  <c r="AI78" i="1"/>
  <c r="AJ78" i="1"/>
  <c r="AL78" i="1"/>
  <c r="AM78" i="1"/>
  <c r="AG79" i="1"/>
  <c r="AH79" i="1"/>
  <c r="AI79" i="1"/>
  <c r="AJ79" i="1"/>
  <c r="AL79" i="1"/>
  <c r="AM79" i="1"/>
  <c r="AG80" i="1"/>
  <c r="AH80" i="1"/>
  <c r="AI80" i="1"/>
  <c r="AJ80" i="1"/>
  <c r="AK80" i="1"/>
  <c r="AL80" i="1"/>
  <c r="AM80" i="1"/>
  <c r="AG81" i="1"/>
  <c r="AH81" i="1"/>
  <c r="AK81" i="1" s="1"/>
  <c r="AI81" i="1"/>
  <c r="AJ81" i="1"/>
  <c r="AL81" i="1"/>
  <c r="AM81" i="1"/>
  <c r="AG82" i="1"/>
  <c r="AH82" i="1"/>
  <c r="AI82" i="1"/>
  <c r="AJ82" i="1"/>
  <c r="AL82" i="1"/>
  <c r="AM82" i="1"/>
  <c r="AG83" i="1"/>
  <c r="AH83" i="1"/>
  <c r="AI83" i="1"/>
  <c r="AJ83" i="1"/>
  <c r="AL83" i="1"/>
  <c r="AM83" i="1"/>
  <c r="AG84" i="1"/>
  <c r="AH84" i="1"/>
  <c r="AI84" i="1"/>
  <c r="AJ84" i="1"/>
  <c r="AK84" i="1"/>
  <c r="AL84" i="1"/>
  <c r="AM84" i="1"/>
  <c r="AG85" i="1"/>
  <c r="AH85" i="1"/>
  <c r="AK85" i="1" s="1"/>
  <c r="AI85" i="1"/>
  <c r="AJ85" i="1"/>
  <c r="AL85" i="1"/>
  <c r="AM85" i="1"/>
  <c r="AG86" i="1"/>
  <c r="AH86" i="1"/>
  <c r="AI86" i="1"/>
  <c r="AJ86" i="1"/>
  <c r="AL86" i="1"/>
  <c r="AM86" i="1"/>
  <c r="AG87" i="1"/>
  <c r="AH87" i="1"/>
  <c r="AI87" i="1"/>
  <c r="AJ87" i="1"/>
  <c r="AL87" i="1"/>
  <c r="AM87" i="1"/>
  <c r="AG88" i="1"/>
  <c r="AH88" i="1"/>
  <c r="AI88" i="1"/>
  <c r="AK88" i="1" s="1"/>
  <c r="AJ88" i="1"/>
  <c r="AL88" i="1"/>
  <c r="AM88" i="1"/>
  <c r="AG89" i="1"/>
  <c r="AH89" i="1"/>
  <c r="AI89" i="1"/>
  <c r="AJ89" i="1"/>
  <c r="AL89" i="1"/>
  <c r="AM89" i="1"/>
  <c r="AG90" i="1"/>
  <c r="AH90" i="1"/>
  <c r="AI90" i="1"/>
  <c r="AJ90" i="1"/>
  <c r="AK90" i="1"/>
  <c r="AL90" i="1"/>
  <c r="AM90" i="1"/>
  <c r="AG91" i="1"/>
  <c r="AH91" i="1"/>
  <c r="AK91" i="1" s="1"/>
  <c r="AI91" i="1"/>
  <c r="AJ91" i="1"/>
  <c r="AL91" i="1"/>
  <c r="AM91" i="1"/>
  <c r="AG92" i="1"/>
  <c r="AH92" i="1"/>
  <c r="AI92" i="1"/>
  <c r="AJ92" i="1"/>
  <c r="AL92" i="1"/>
  <c r="AM92" i="1"/>
  <c r="AG93" i="1"/>
  <c r="AH93" i="1"/>
  <c r="AI93" i="1"/>
  <c r="AJ93" i="1"/>
  <c r="AK93" i="1" s="1"/>
  <c r="AL93" i="1"/>
  <c r="AM93" i="1"/>
  <c r="AG94" i="1"/>
  <c r="AH94" i="1"/>
  <c r="AI94" i="1"/>
  <c r="AJ94" i="1"/>
  <c r="AK94" i="1"/>
  <c r="AL94" i="1"/>
  <c r="AM94" i="1"/>
  <c r="AG95" i="1"/>
  <c r="AH95" i="1"/>
  <c r="AK95" i="1" s="1"/>
  <c r="AI95" i="1"/>
  <c r="AJ95" i="1"/>
  <c r="AL95" i="1"/>
  <c r="AM95" i="1"/>
  <c r="AG96" i="1"/>
  <c r="AH96" i="1"/>
  <c r="AI96" i="1"/>
  <c r="AJ96" i="1"/>
  <c r="AK96" i="1" s="1"/>
  <c r="AL96" i="1"/>
  <c r="AM96" i="1"/>
  <c r="AG97" i="1"/>
  <c r="AH97" i="1"/>
  <c r="AI97" i="1"/>
  <c r="AJ97" i="1"/>
  <c r="AK97" i="1"/>
  <c r="AL97" i="1"/>
  <c r="AM97" i="1"/>
  <c r="AG98" i="1"/>
  <c r="AH98" i="1"/>
  <c r="AK98" i="1" s="1"/>
  <c r="AI98" i="1"/>
  <c r="AJ98" i="1"/>
  <c r="AL98" i="1"/>
  <c r="AM98" i="1"/>
  <c r="AG99" i="1"/>
  <c r="AH99" i="1"/>
  <c r="AI99" i="1"/>
  <c r="AJ99" i="1"/>
  <c r="AL99" i="1"/>
  <c r="AM99" i="1"/>
  <c r="AG100" i="1"/>
  <c r="AH100" i="1"/>
  <c r="AI100" i="1"/>
  <c r="AJ100" i="1"/>
  <c r="AK100" i="1"/>
  <c r="AL100" i="1"/>
  <c r="AM100" i="1"/>
  <c r="AG101" i="1"/>
  <c r="AH101" i="1"/>
  <c r="AK101" i="1" s="1"/>
  <c r="AI101" i="1"/>
  <c r="AJ101" i="1"/>
  <c r="AL101" i="1"/>
  <c r="AM101" i="1"/>
  <c r="AG102" i="1"/>
  <c r="AH102" i="1"/>
  <c r="AI102" i="1"/>
  <c r="AJ102" i="1"/>
  <c r="AL102" i="1"/>
  <c r="AM102" i="1"/>
  <c r="AG103" i="1"/>
  <c r="AH103" i="1"/>
  <c r="AI103" i="1"/>
  <c r="AJ103" i="1"/>
  <c r="AL103" i="1"/>
  <c r="AM103" i="1"/>
  <c r="AG104" i="1"/>
  <c r="AH104" i="1"/>
  <c r="AI104" i="1"/>
  <c r="AK104" i="1" s="1"/>
  <c r="AJ104" i="1"/>
  <c r="AL104" i="1"/>
  <c r="AM104" i="1"/>
  <c r="AG105" i="1"/>
  <c r="AH105" i="1"/>
  <c r="AK105" i="1" s="1"/>
  <c r="AI105" i="1"/>
  <c r="AJ105" i="1"/>
  <c r="AL105" i="1"/>
  <c r="AM105" i="1"/>
  <c r="AG106" i="1"/>
  <c r="AH106" i="1"/>
  <c r="AI106" i="1"/>
  <c r="AJ106" i="1"/>
  <c r="AK106" i="1"/>
  <c r="AL106" i="1"/>
  <c r="AM106" i="1"/>
  <c r="AG107" i="1"/>
  <c r="AH107" i="1"/>
  <c r="AK107" i="1" s="1"/>
  <c r="AI107" i="1"/>
  <c r="AJ107" i="1"/>
  <c r="AL107" i="1"/>
  <c r="AM107" i="1"/>
  <c r="AG108" i="1"/>
  <c r="AH108" i="1"/>
  <c r="AI108" i="1"/>
  <c r="AJ108" i="1"/>
  <c r="AL108" i="1"/>
  <c r="AM108" i="1"/>
  <c r="AG109" i="1"/>
  <c r="AH109" i="1"/>
  <c r="AI109" i="1"/>
  <c r="AJ109" i="1"/>
  <c r="AK109" i="1"/>
  <c r="AL109" i="1"/>
  <c r="AM109" i="1"/>
  <c r="AG110" i="1"/>
  <c r="AH110" i="1"/>
  <c r="AK110" i="1" s="1"/>
  <c r="AI110" i="1"/>
  <c r="AJ110" i="1"/>
  <c r="AL110" i="1"/>
  <c r="AM110" i="1"/>
  <c r="AG111" i="1"/>
  <c r="AH111" i="1"/>
  <c r="AI111" i="1"/>
  <c r="AJ111" i="1"/>
  <c r="AL111" i="1"/>
  <c r="AM111" i="1"/>
  <c r="AG112" i="1"/>
  <c r="AH112" i="1"/>
  <c r="AI112" i="1"/>
  <c r="AJ112" i="1"/>
  <c r="AK112" i="1"/>
  <c r="AL112" i="1"/>
  <c r="AM112" i="1"/>
  <c r="AG113" i="1"/>
  <c r="AH113" i="1"/>
  <c r="AK113" i="1" s="1"/>
  <c r="AI113" i="1"/>
  <c r="AJ113" i="1"/>
  <c r="AL113" i="1"/>
  <c r="AM113" i="1"/>
  <c r="AG114" i="1"/>
  <c r="AH114" i="1"/>
  <c r="AI114" i="1"/>
  <c r="AJ114" i="1"/>
  <c r="AL114" i="1"/>
  <c r="AM114" i="1"/>
  <c r="AG115" i="1"/>
  <c r="AH115" i="1"/>
  <c r="AI115" i="1"/>
  <c r="AJ115" i="1"/>
  <c r="AL115" i="1"/>
  <c r="AM115" i="1"/>
  <c r="AG116" i="1"/>
  <c r="AH116" i="1"/>
  <c r="AI116" i="1"/>
  <c r="AJ116" i="1"/>
  <c r="AK116" i="1"/>
  <c r="AL116" i="1"/>
  <c r="AM116" i="1"/>
  <c r="AG117" i="1"/>
  <c r="AH117" i="1"/>
  <c r="AK117" i="1" s="1"/>
  <c r="AI117" i="1"/>
  <c r="AJ117" i="1"/>
  <c r="AL117" i="1"/>
  <c r="AM117" i="1"/>
  <c r="AG118" i="1"/>
  <c r="AH118" i="1"/>
  <c r="AI118" i="1"/>
  <c r="AJ118" i="1"/>
  <c r="AL118" i="1"/>
  <c r="AM118" i="1"/>
  <c r="AG119" i="1"/>
  <c r="AH119" i="1"/>
  <c r="AI119" i="1"/>
  <c r="AJ119" i="1"/>
  <c r="AL119" i="1"/>
  <c r="AM119" i="1"/>
  <c r="AG120" i="1"/>
  <c r="AH120" i="1"/>
  <c r="AI120" i="1"/>
  <c r="AK120" i="1" s="1"/>
  <c r="AJ120" i="1"/>
  <c r="AL120" i="1"/>
  <c r="AM120" i="1"/>
  <c r="AG121" i="1"/>
  <c r="AH121" i="1"/>
  <c r="AI121" i="1"/>
  <c r="AJ121" i="1"/>
  <c r="AL121" i="1"/>
  <c r="AM121" i="1"/>
  <c r="AG122" i="1"/>
  <c r="AH122" i="1"/>
  <c r="AI122" i="1"/>
  <c r="AJ122" i="1"/>
  <c r="AK122" i="1"/>
  <c r="AL122" i="1"/>
  <c r="AM122" i="1"/>
  <c r="AG123" i="1"/>
  <c r="AH123" i="1"/>
  <c r="AK123" i="1" s="1"/>
  <c r="AI123" i="1"/>
  <c r="AJ123" i="1"/>
  <c r="AL123" i="1"/>
  <c r="AM123" i="1"/>
  <c r="AG124" i="1"/>
  <c r="AH124" i="1"/>
  <c r="AI124" i="1"/>
  <c r="AJ124" i="1"/>
  <c r="AL124" i="1"/>
  <c r="AM124" i="1"/>
  <c r="AG125" i="1"/>
  <c r="AH125" i="1"/>
  <c r="AI125" i="1"/>
  <c r="AJ125" i="1"/>
  <c r="AK125" i="1" s="1"/>
  <c r="AL125" i="1"/>
  <c r="AM125" i="1"/>
  <c r="AG126" i="1"/>
  <c r="AH126" i="1"/>
  <c r="AI126" i="1"/>
  <c r="AJ126" i="1"/>
  <c r="AK126" i="1"/>
  <c r="AL126" i="1"/>
  <c r="AM126" i="1"/>
  <c r="AG127" i="1"/>
  <c r="AH127" i="1"/>
  <c r="AK127" i="1" s="1"/>
  <c r="AI127" i="1"/>
  <c r="AJ127" i="1"/>
  <c r="AL127" i="1"/>
  <c r="AM127" i="1"/>
  <c r="AG128" i="1"/>
  <c r="AH128" i="1"/>
  <c r="AI128" i="1"/>
  <c r="AJ128" i="1"/>
  <c r="AK128" i="1" s="1"/>
  <c r="AL128" i="1"/>
  <c r="AM128" i="1"/>
  <c r="AG129" i="1"/>
  <c r="AH129" i="1"/>
  <c r="AI129" i="1"/>
  <c r="AJ129" i="1"/>
  <c r="AK129" i="1"/>
  <c r="AL129" i="1"/>
  <c r="AM129" i="1"/>
  <c r="AG130" i="1"/>
  <c r="AH130" i="1"/>
  <c r="AK130" i="1" s="1"/>
  <c r="AI130" i="1"/>
  <c r="AJ130" i="1"/>
  <c r="AL130" i="1"/>
  <c r="AM130" i="1"/>
  <c r="AG131" i="1"/>
  <c r="AH131" i="1"/>
  <c r="AI131" i="1"/>
  <c r="AJ131" i="1"/>
  <c r="AL131" i="1"/>
  <c r="AM131" i="1"/>
  <c r="AG132" i="1"/>
  <c r="AH132" i="1"/>
  <c r="AI132" i="1"/>
  <c r="AJ132" i="1"/>
  <c r="AK132" i="1"/>
  <c r="AL132" i="1"/>
  <c r="AM132" i="1"/>
  <c r="AG133" i="1"/>
  <c r="AH133" i="1"/>
  <c r="AK133" i="1" s="1"/>
  <c r="AI133" i="1"/>
  <c r="AJ133" i="1"/>
  <c r="AL133" i="1"/>
  <c r="AM133" i="1"/>
  <c r="AG134" i="1"/>
  <c r="AH134" i="1"/>
  <c r="AI134" i="1"/>
  <c r="AJ134" i="1"/>
  <c r="AL134" i="1"/>
  <c r="AM134" i="1"/>
  <c r="AG135" i="1"/>
  <c r="AH135" i="1"/>
  <c r="AI135" i="1"/>
  <c r="AJ135" i="1"/>
  <c r="AL135" i="1"/>
  <c r="AM135" i="1"/>
  <c r="AG136" i="1"/>
  <c r="AH136" i="1"/>
  <c r="AI136" i="1"/>
  <c r="AK136" i="1" s="1"/>
  <c r="AJ136" i="1"/>
  <c r="AL136" i="1"/>
  <c r="AM136" i="1"/>
  <c r="AG137" i="1"/>
  <c r="AH137" i="1"/>
  <c r="AK137" i="1" s="1"/>
  <c r="AI137" i="1"/>
  <c r="AJ137" i="1"/>
  <c r="AL137" i="1"/>
  <c r="AM137" i="1"/>
  <c r="AG138" i="1"/>
  <c r="AH138" i="1"/>
  <c r="AI138" i="1"/>
  <c r="AJ138" i="1"/>
  <c r="AK138" i="1"/>
  <c r="AL138" i="1"/>
  <c r="AM138" i="1"/>
  <c r="AG139" i="1"/>
  <c r="AH139" i="1"/>
  <c r="AK139" i="1" s="1"/>
  <c r="AI139" i="1"/>
  <c r="AJ139" i="1"/>
  <c r="AL139" i="1"/>
  <c r="AM139" i="1"/>
  <c r="AG140" i="1"/>
  <c r="AH140" i="1"/>
  <c r="AI140" i="1"/>
  <c r="AJ140" i="1"/>
  <c r="AL140" i="1"/>
  <c r="AM140" i="1"/>
  <c r="AG141" i="1"/>
  <c r="AH141" i="1"/>
  <c r="AI141" i="1"/>
  <c r="AJ141" i="1"/>
  <c r="AK141" i="1"/>
  <c r="AL141" i="1"/>
  <c r="AM141" i="1"/>
  <c r="AG142" i="1"/>
  <c r="AH142" i="1"/>
  <c r="AK142" i="1" s="1"/>
  <c r="AI142" i="1"/>
  <c r="AJ142" i="1"/>
  <c r="AL142" i="1"/>
  <c r="AM142" i="1"/>
  <c r="AG143" i="1"/>
  <c r="AH143" i="1"/>
  <c r="AI143" i="1"/>
  <c r="AJ143" i="1"/>
  <c r="AL143" i="1"/>
  <c r="AM143" i="1"/>
  <c r="AG144" i="1"/>
  <c r="AH144" i="1"/>
  <c r="AI144" i="1"/>
  <c r="AJ144" i="1"/>
  <c r="AK144" i="1"/>
  <c r="AL144" i="1"/>
  <c r="AM144" i="1"/>
  <c r="AG145" i="1"/>
  <c r="AH145" i="1"/>
  <c r="AK145" i="1" s="1"/>
  <c r="AI145" i="1"/>
  <c r="AJ145" i="1"/>
  <c r="AL145" i="1"/>
  <c r="AM145" i="1"/>
  <c r="AG146" i="1"/>
  <c r="AH146" i="1"/>
  <c r="AI146" i="1"/>
  <c r="AJ146" i="1"/>
  <c r="AL146" i="1"/>
  <c r="AM146" i="1"/>
  <c r="AG147" i="1"/>
  <c r="AH147" i="1"/>
  <c r="AI147" i="1"/>
  <c r="AJ147" i="1"/>
  <c r="AL147" i="1"/>
  <c r="AM147" i="1"/>
  <c r="AG148" i="1"/>
  <c r="AH148" i="1"/>
  <c r="AI148" i="1"/>
  <c r="AJ148" i="1"/>
  <c r="AK148" i="1"/>
  <c r="AL148" i="1"/>
  <c r="AM148" i="1"/>
  <c r="AG149" i="1"/>
  <c r="AH149" i="1"/>
  <c r="AK149" i="1" s="1"/>
  <c r="AI149" i="1"/>
  <c r="AJ149" i="1"/>
  <c r="AL149" i="1"/>
  <c r="AM149" i="1"/>
  <c r="AG150" i="1"/>
  <c r="AH150" i="1"/>
  <c r="AI150" i="1"/>
  <c r="AJ150" i="1"/>
  <c r="AL150" i="1"/>
  <c r="AM150" i="1"/>
  <c r="AG151" i="1"/>
  <c r="AH151" i="1"/>
  <c r="AI151" i="1"/>
  <c r="AJ151" i="1"/>
  <c r="AL151" i="1"/>
  <c r="AM151" i="1"/>
  <c r="AG152" i="1"/>
  <c r="AH152" i="1"/>
  <c r="AI152" i="1"/>
  <c r="AK152" i="1" s="1"/>
  <c r="AJ152" i="1"/>
  <c r="AL152" i="1"/>
  <c r="AM152" i="1"/>
  <c r="AG153" i="1"/>
  <c r="AH153" i="1"/>
  <c r="AI153" i="1"/>
  <c r="AJ153" i="1"/>
  <c r="AL153" i="1"/>
  <c r="AM153" i="1"/>
  <c r="AG154" i="1"/>
  <c r="AH154" i="1"/>
  <c r="AI154" i="1"/>
  <c r="AJ154" i="1"/>
  <c r="AK154" i="1"/>
  <c r="AL154" i="1"/>
  <c r="AM154" i="1"/>
  <c r="AG155" i="1"/>
  <c r="AH155" i="1"/>
  <c r="AK155" i="1" s="1"/>
  <c r="AI155" i="1"/>
  <c r="AJ155" i="1"/>
  <c r="AL155" i="1"/>
  <c r="AM155" i="1"/>
  <c r="AG156" i="1"/>
  <c r="AH156" i="1"/>
  <c r="AI156" i="1"/>
  <c r="AJ156" i="1"/>
  <c r="AL156" i="1"/>
  <c r="AM156" i="1"/>
  <c r="AG157" i="1"/>
  <c r="AH157" i="1"/>
  <c r="AI157" i="1"/>
  <c r="AJ157" i="1"/>
  <c r="AK157" i="1" s="1"/>
  <c r="AL157" i="1"/>
  <c r="AM157" i="1"/>
  <c r="AG158" i="1"/>
  <c r="AH158" i="1"/>
  <c r="AI158" i="1"/>
  <c r="AJ158" i="1"/>
  <c r="AK158" i="1"/>
  <c r="AL158" i="1"/>
  <c r="AM158" i="1"/>
  <c r="AG159" i="1"/>
  <c r="AH159" i="1"/>
  <c r="AK159" i="1" s="1"/>
  <c r="AI159" i="1"/>
  <c r="AJ159" i="1"/>
  <c r="AL159" i="1"/>
  <c r="AM159" i="1"/>
  <c r="AG160" i="1"/>
  <c r="AH160" i="1"/>
  <c r="AI160" i="1"/>
  <c r="AJ160" i="1"/>
  <c r="AK160" i="1" s="1"/>
  <c r="AL160" i="1"/>
  <c r="AM160" i="1"/>
  <c r="AG161" i="1"/>
  <c r="AH161" i="1"/>
  <c r="AI161" i="1"/>
  <c r="AJ161" i="1"/>
  <c r="AK161" i="1"/>
  <c r="AL161" i="1"/>
  <c r="AM161" i="1"/>
  <c r="AG162" i="1"/>
  <c r="AH162" i="1"/>
  <c r="AK162" i="1" s="1"/>
  <c r="AI162" i="1"/>
  <c r="AJ162" i="1"/>
  <c r="AL162" i="1"/>
  <c r="AM162" i="1"/>
  <c r="AG163" i="1"/>
  <c r="AH163" i="1"/>
  <c r="AI163" i="1"/>
  <c r="AJ163" i="1"/>
  <c r="AL163" i="1"/>
  <c r="AM163" i="1"/>
  <c r="AG164" i="1"/>
  <c r="AH164" i="1"/>
  <c r="AI164" i="1"/>
  <c r="AJ164" i="1"/>
  <c r="AK164" i="1"/>
  <c r="AL164" i="1"/>
  <c r="AM164" i="1"/>
  <c r="AG165" i="1"/>
  <c r="AH165" i="1"/>
  <c r="AK165" i="1" s="1"/>
  <c r="AI165" i="1"/>
  <c r="AJ165" i="1"/>
  <c r="AL165" i="1"/>
  <c r="AM165" i="1"/>
  <c r="AG166" i="1"/>
  <c r="AH166" i="1"/>
  <c r="AI166" i="1"/>
  <c r="AJ166" i="1"/>
  <c r="AL166" i="1"/>
  <c r="AM166" i="1"/>
  <c r="AG167" i="1"/>
  <c r="AH167" i="1"/>
  <c r="AI167" i="1"/>
  <c r="AJ167" i="1"/>
  <c r="AL167" i="1"/>
  <c r="AM167" i="1"/>
  <c r="AG168" i="1"/>
  <c r="AH168" i="1"/>
  <c r="AI168" i="1"/>
  <c r="AK168" i="1" s="1"/>
  <c r="AJ168" i="1"/>
  <c r="AL168" i="1"/>
  <c r="AM168" i="1"/>
  <c r="AG169" i="1"/>
  <c r="AH169" i="1"/>
  <c r="AK169" i="1" s="1"/>
  <c r="AI169" i="1"/>
  <c r="AJ169" i="1"/>
  <c r="AL169" i="1"/>
  <c r="AM169" i="1"/>
  <c r="AG170" i="1"/>
  <c r="AH170" i="1"/>
  <c r="AI170" i="1"/>
  <c r="AJ170" i="1"/>
  <c r="AK170" i="1"/>
  <c r="AL170" i="1"/>
  <c r="AM170" i="1"/>
  <c r="AG171" i="1"/>
  <c r="AH171" i="1"/>
  <c r="AK171" i="1" s="1"/>
  <c r="AI171" i="1"/>
  <c r="AJ171" i="1"/>
  <c r="AL171" i="1"/>
  <c r="AM171" i="1"/>
  <c r="AG172" i="1"/>
  <c r="AH172" i="1"/>
  <c r="AI172" i="1"/>
  <c r="AJ172" i="1"/>
  <c r="AL172" i="1"/>
  <c r="AM172" i="1"/>
  <c r="AG173" i="1"/>
  <c r="AH173" i="1"/>
  <c r="AI173" i="1"/>
  <c r="AJ173" i="1"/>
  <c r="AK173" i="1"/>
  <c r="AL173" i="1"/>
  <c r="AM173" i="1"/>
  <c r="AG174" i="1"/>
  <c r="AH174" i="1"/>
  <c r="AK174" i="1" s="1"/>
  <c r="AI174" i="1"/>
  <c r="AJ174" i="1"/>
  <c r="AL174" i="1"/>
  <c r="AM174" i="1"/>
  <c r="AG175" i="1"/>
  <c r="AH175" i="1"/>
  <c r="AI175" i="1"/>
  <c r="AJ175" i="1"/>
  <c r="AL175" i="1"/>
  <c r="AM175" i="1"/>
  <c r="AG176" i="1"/>
  <c r="AH176" i="1"/>
  <c r="AI176" i="1"/>
  <c r="AJ176" i="1"/>
  <c r="AK176" i="1"/>
  <c r="AL176" i="1"/>
  <c r="AM176" i="1"/>
  <c r="AG177" i="1"/>
  <c r="AH177" i="1"/>
  <c r="AK177" i="1" s="1"/>
  <c r="AI177" i="1"/>
  <c r="AJ177" i="1"/>
  <c r="AL177" i="1"/>
  <c r="AM177" i="1"/>
  <c r="AG178" i="1"/>
  <c r="AH178" i="1"/>
  <c r="AI178" i="1"/>
  <c r="AJ178" i="1"/>
  <c r="AL178" i="1"/>
  <c r="AM178" i="1"/>
  <c r="AG179" i="1"/>
  <c r="AH179" i="1"/>
  <c r="AI179" i="1"/>
  <c r="AJ179" i="1"/>
  <c r="AL179" i="1"/>
  <c r="AM179" i="1"/>
  <c r="AG180" i="1"/>
  <c r="AH180" i="1"/>
  <c r="AI180" i="1"/>
  <c r="AJ180" i="1"/>
  <c r="AK180" i="1"/>
  <c r="AL180" i="1"/>
  <c r="AM180" i="1"/>
  <c r="AG181" i="1"/>
  <c r="AH181" i="1"/>
  <c r="AK181" i="1" s="1"/>
  <c r="AI181" i="1"/>
  <c r="AJ181" i="1"/>
  <c r="AL181" i="1"/>
  <c r="AM181" i="1"/>
  <c r="AG182" i="1"/>
  <c r="AH182" i="1"/>
  <c r="AI182" i="1"/>
  <c r="AJ182" i="1"/>
  <c r="AL182" i="1"/>
  <c r="AM182" i="1"/>
  <c r="AG183" i="1"/>
  <c r="AH183" i="1"/>
  <c r="AI183" i="1"/>
  <c r="AJ183" i="1"/>
  <c r="AL183" i="1"/>
  <c r="AM183" i="1"/>
  <c r="AG184" i="1"/>
  <c r="AH184" i="1"/>
  <c r="AI184" i="1"/>
  <c r="AK184" i="1" s="1"/>
  <c r="AJ184" i="1"/>
  <c r="AL184" i="1"/>
  <c r="AM184" i="1"/>
  <c r="AG185" i="1"/>
  <c r="AH185" i="1"/>
  <c r="AI185" i="1"/>
  <c r="AJ185" i="1"/>
  <c r="AL185" i="1"/>
  <c r="AM185" i="1"/>
  <c r="AG186" i="1"/>
  <c r="AH186" i="1"/>
  <c r="AI186" i="1"/>
  <c r="AJ186" i="1"/>
  <c r="AK186" i="1"/>
  <c r="AL186" i="1"/>
  <c r="AM186" i="1"/>
  <c r="AG187" i="1"/>
  <c r="AH187" i="1"/>
  <c r="AK187" i="1" s="1"/>
  <c r="AI187" i="1"/>
  <c r="AJ187" i="1"/>
  <c r="AL187" i="1"/>
  <c r="AM187" i="1"/>
  <c r="AG188" i="1"/>
  <c r="AH188" i="1"/>
  <c r="AI188" i="1"/>
  <c r="AJ188" i="1"/>
  <c r="AL188" i="1"/>
  <c r="AM188" i="1"/>
  <c r="AG189" i="1"/>
  <c r="AH189" i="1"/>
  <c r="AI189" i="1"/>
  <c r="AJ189" i="1"/>
  <c r="AK189" i="1" s="1"/>
  <c r="AL189" i="1"/>
  <c r="AM189" i="1"/>
  <c r="AG190" i="1"/>
  <c r="AH190" i="1"/>
  <c r="AI190" i="1"/>
  <c r="AJ190" i="1"/>
  <c r="AK190" i="1"/>
  <c r="AL190" i="1"/>
  <c r="AM190" i="1"/>
  <c r="AG191" i="1"/>
  <c r="AH191" i="1"/>
  <c r="AK191" i="1" s="1"/>
  <c r="AI191" i="1"/>
  <c r="AJ191" i="1"/>
  <c r="AL191" i="1"/>
  <c r="AM191" i="1"/>
  <c r="AG192" i="1"/>
  <c r="AH192" i="1"/>
  <c r="AI192" i="1"/>
  <c r="AJ192" i="1"/>
  <c r="AK192" i="1" s="1"/>
  <c r="AL192" i="1"/>
  <c r="AM192" i="1"/>
  <c r="AG193" i="1"/>
  <c r="AH193" i="1"/>
  <c r="AI193" i="1"/>
  <c r="AJ193" i="1"/>
  <c r="AK193" i="1"/>
  <c r="AL193" i="1"/>
  <c r="AM193" i="1"/>
  <c r="AG194" i="1"/>
  <c r="AH194" i="1"/>
  <c r="AK194" i="1" s="1"/>
  <c r="AI194" i="1"/>
  <c r="AJ194" i="1"/>
  <c r="AL194" i="1"/>
  <c r="AM194" i="1"/>
  <c r="AG195" i="1"/>
  <c r="AH195" i="1"/>
  <c r="AI195" i="1"/>
  <c r="AJ195" i="1"/>
  <c r="AL195" i="1"/>
  <c r="AM195" i="1"/>
  <c r="AG196" i="1"/>
  <c r="AH196" i="1"/>
  <c r="AI196" i="1"/>
  <c r="AJ196" i="1"/>
  <c r="AK196" i="1"/>
  <c r="AL196" i="1"/>
  <c r="AM196" i="1"/>
  <c r="AG197" i="1"/>
  <c r="AH197" i="1"/>
  <c r="AK197" i="1" s="1"/>
  <c r="AI197" i="1"/>
  <c r="AJ197" i="1"/>
  <c r="AL197" i="1"/>
  <c r="AM197" i="1"/>
  <c r="AG198" i="1"/>
  <c r="AH198" i="1"/>
  <c r="AI198" i="1"/>
  <c r="AJ198" i="1"/>
  <c r="AL198" i="1"/>
  <c r="AM198" i="1"/>
  <c r="AG199" i="1"/>
  <c r="AH199" i="1"/>
  <c r="AI199" i="1"/>
  <c r="AJ199" i="1"/>
  <c r="AL199" i="1"/>
  <c r="AM199" i="1"/>
  <c r="AG200" i="1"/>
  <c r="AH200" i="1"/>
  <c r="AI200" i="1"/>
  <c r="AJ200" i="1"/>
  <c r="AK200" i="1"/>
  <c r="AL200" i="1"/>
  <c r="AM200" i="1"/>
  <c r="AG201" i="1"/>
  <c r="AH201" i="1"/>
  <c r="AK201" i="1" s="1"/>
  <c r="AI201" i="1"/>
  <c r="AJ201" i="1"/>
  <c r="AL201" i="1"/>
  <c r="AM201" i="1"/>
  <c r="AG202" i="1"/>
  <c r="AH202" i="1"/>
  <c r="AI202" i="1"/>
  <c r="AK202" i="1" s="1"/>
  <c r="AJ202" i="1"/>
  <c r="AL202" i="1"/>
  <c r="AM202" i="1"/>
  <c r="AG203" i="1"/>
  <c r="AH203" i="1"/>
  <c r="AI203" i="1"/>
  <c r="AJ203" i="1"/>
  <c r="AL203" i="1"/>
  <c r="AM203" i="1"/>
  <c r="AG204" i="1"/>
  <c r="AH204" i="1"/>
  <c r="AI204" i="1"/>
  <c r="AK204" i="1" s="1"/>
  <c r="AJ204" i="1"/>
  <c r="AL204" i="1"/>
  <c r="AM204" i="1"/>
  <c r="AG205" i="1"/>
  <c r="AH205" i="1"/>
  <c r="AI205" i="1"/>
  <c r="AJ205" i="1"/>
  <c r="AK205" i="1"/>
  <c r="AL205" i="1"/>
  <c r="AM205" i="1"/>
  <c r="AG206" i="1"/>
  <c r="AH206" i="1"/>
  <c r="AK206" i="1" s="1"/>
  <c r="AI206" i="1"/>
  <c r="AJ206" i="1"/>
  <c r="AL206" i="1"/>
  <c r="AM206" i="1"/>
  <c r="AG207" i="1"/>
  <c r="AH207" i="1"/>
  <c r="AI207" i="1"/>
  <c r="AJ207" i="1"/>
  <c r="AL207" i="1"/>
  <c r="AM207" i="1"/>
  <c r="AG208" i="1"/>
  <c r="AH208" i="1"/>
  <c r="AI208" i="1"/>
  <c r="AJ208" i="1"/>
  <c r="AK208" i="1"/>
  <c r="AL208" i="1"/>
  <c r="AM208" i="1"/>
  <c r="AG209" i="1"/>
  <c r="AH209" i="1"/>
  <c r="AK209" i="1" s="1"/>
  <c r="AI209" i="1"/>
  <c r="AJ209" i="1"/>
  <c r="AL209" i="1"/>
  <c r="AM209" i="1"/>
  <c r="AG210" i="1"/>
  <c r="AH210" i="1"/>
  <c r="AK210" i="1" s="1"/>
  <c r="AI210" i="1"/>
  <c r="AJ210" i="1"/>
  <c r="AL210" i="1"/>
  <c r="AM210" i="1"/>
  <c r="AG211" i="1"/>
  <c r="AH211" i="1"/>
  <c r="AI211" i="1"/>
  <c r="AJ211" i="1"/>
  <c r="AL211" i="1"/>
  <c r="AM211" i="1"/>
  <c r="AG212" i="1"/>
  <c r="AH212" i="1"/>
  <c r="AI212" i="1"/>
  <c r="AJ212" i="1"/>
  <c r="AK212" i="1"/>
  <c r="AL212" i="1"/>
  <c r="AM212" i="1"/>
  <c r="AG213" i="1"/>
  <c r="AH213" i="1"/>
  <c r="AK213" i="1" s="1"/>
  <c r="AI213" i="1"/>
  <c r="AJ213" i="1"/>
  <c r="AL213" i="1"/>
  <c r="AM213" i="1"/>
  <c r="AG214" i="1"/>
  <c r="AH214" i="1"/>
  <c r="AI214" i="1"/>
  <c r="AJ214" i="1"/>
  <c r="AL214" i="1"/>
  <c r="AM214" i="1"/>
  <c r="AG215" i="1"/>
  <c r="AH215" i="1"/>
  <c r="AI215" i="1"/>
  <c r="AJ215" i="1"/>
  <c r="AL215" i="1"/>
  <c r="AM215" i="1"/>
  <c r="AG216" i="1"/>
  <c r="AH216" i="1"/>
  <c r="AI216" i="1"/>
  <c r="AK216" i="1" s="1"/>
  <c r="AJ216" i="1"/>
  <c r="AL216" i="1"/>
  <c r="AM216" i="1"/>
  <c r="AG217" i="1"/>
  <c r="AH217" i="1"/>
  <c r="AI217" i="1"/>
  <c r="AJ217" i="1"/>
  <c r="AL217" i="1"/>
  <c r="AM217" i="1"/>
  <c r="AG218" i="1"/>
  <c r="AH218" i="1"/>
  <c r="AI218" i="1"/>
  <c r="AK218" i="1" s="1"/>
  <c r="AJ218" i="1"/>
  <c r="AL218" i="1"/>
  <c r="AM218" i="1"/>
  <c r="AG219" i="1"/>
  <c r="AH219" i="1"/>
  <c r="AI219" i="1"/>
  <c r="AJ219" i="1"/>
  <c r="AL219" i="1"/>
  <c r="AM219" i="1"/>
  <c r="AG220" i="1"/>
  <c r="AH220" i="1"/>
  <c r="AI220" i="1"/>
  <c r="AJ220" i="1"/>
  <c r="AL220" i="1"/>
  <c r="AM220" i="1"/>
  <c r="AG221" i="1"/>
  <c r="AH221" i="1"/>
  <c r="AI221" i="1"/>
  <c r="AJ221" i="1"/>
  <c r="AK221" i="1" s="1"/>
  <c r="AL221" i="1"/>
  <c r="AM221" i="1"/>
  <c r="AG222" i="1"/>
  <c r="AH222" i="1"/>
  <c r="AI222" i="1"/>
  <c r="AJ222" i="1"/>
  <c r="AK222" i="1"/>
  <c r="AL222" i="1"/>
  <c r="AM222" i="1"/>
  <c r="AG223" i="1"/>
  <c r="AH223" i="1"/>
  <c r="AK223" i="1" s="1"/>
  <c r="AI223" i="1"/>
  <c r="AJ223" i="1"/>
  <c r="AL223" i="1"/>
  <c r="AM223" i="1"/>
  <c r="AG224" i="1"/>
  <c r="AH224" i="1"/>
  <c r="AI224" i="1"/>
  <c r="AK224" i="1" s="1"/>
  <c r="AJ224" i="1"/>
  <c r="AL224" i="1"/>
  <c r="AM224" i="1"/>
  <c r="AG225" i="1"/>
  <c r="AH225" i="1"/>
  <c r="AI225" i="1"/>
  <c r="AJ225" i="1"/>
  <c r="AK225" i="1"/>
  <c r="AL225" i="1"/>
  <c r="AM225" i="1"/>
  <c r="AG226" i="1"/>
  <c r="AH226" i="1"/>
  <c r="AK226" i="1" s="1"/>
  <c r="AI226" i="1"/>
  <c r="AJ226" i="1"/>
  <c r="AL226" i="1"/>
  <c r="AM226" i="1"/>
  <c r="AG227" i="1"/>
  <c r="AH227" i="1"/>
  <c r="AI227" i="1"/>
  <c r="AJ227" i="1"/>
  <c r="AL227" i="1"/>
  <c r="AM227" i="1"/>
  <c r="AG228" i="1"/>
  <c r="AH228" i="1"/>
  <c r="AI228" i="1"/>
  <c r="AJ228" i="1"/>
  <c r="AK228" i="1"/>
  <c r="AL228" i="1"/>
  <c r="AM228" i="1"/>
  <c r="AG229" i="1"/>
  <c r="AH229" i="1"/>
  <c r="AK229" i="1" s="1"/>
  <c r="AI229" i="1"/>
  <c r="AJ229" i="1"/>
  <c r="AL229" i="1"/>
  <c r="AM229" i="1"/>
  <c r="AG230" i="1"/>
  <c r="AH230" i="1"/>
  <c r="AI230" i="1"/>
  <c r="AJ230" i="1"/>
  <c r="AL230" i="1"/>
  <c r="AM230" i="1"/>
  <c r="AG231" i="1"/>
  <c r="AH231" i="1"/>
  <c r="AI231" i="1"/>
  <c r="AJ231" i="1"/>
  <c r="AL231" i="1"/>
  <c r="AM231" i="1"/>
  <c r="AG232" i="1"/>
  <c r="AH232" i="1"/>
  <c r="AI232" i="1"/>
  <c r="AK232" i="1" s="1"/>
  <c r="AJ232" i="1"/>
  <c r="AL232" i="1"/>
  <c r="AM232" i="1"/>
  <c r="AG233" i="1"/>
  <c r="AH233" i="1"/>
  <c r="AI233" i="1"/>
  <c r="AJ233" i="1"/>
  <c r="AL233" i="1"/>
  <c r="AM233" i="1"/>
  <c r="AG234" i="1"/>
  <c r="AH234" i="1"/>
  <c r="AI234" i="1"/>
  <c r="AJ234" i="1"/>
  <c r="AK234" i="1"/>
  <c r="AL234" i="1"/>
  <c r="AM234" i="1"/>
  <c r="AG235" i="1"/>
  <c r="AH235" i="1"/>
  <c r="AK235" i="1" s="1"/>
  <c r="AI235" i="1"/>
  <c r="AJ235" i="1"/>
  <c r="AL235" i="1"/>
  <c r="AM235" i="1"/>
  <c r="AG236" i="1"/>
  <c r="AH236" i="1"/>
  <c r="AI236" i="1"/>
  <c r="AJ236" i="1"/>
  <c r="AL236" i="1"/>
  <c r="AM236" i="1"/>
  <c r="AG237" i="1"/>
  <c r="AH237" i="1"/>
  <c r="AI237" i="1"/>
  <c r="AJ237" i="1"/>
  <c r="AK237" i="1"/>
  <c r="AL237" i="1"/>
  <c r="AM237" i="1"/>
  <c r="AG238" i="1"/>
  <c r="AH238" i="1"/>
  <c r="AK238" i="1" s="1"/>
  <c r="AI238" i="1"/>
  <c r="AJ238" i="1"/>
  <c r="AL238" i="1"/>
  <c r="AM238" i="1"/>
  <c r="AG239" i="1"/>
  <c r="AH239" i="1"/>
  <c r="AI239" i="1"/>
  <c r="AJ239" i="1"/>
  <c r="AL239" i="1"/>
  <c r="AM239" i="1"/>
  <c r="AG240" i="1"/>
  <c r="AH240" i="1"/>
  <c r="AI240" i="1"/>
  <c r="AK240" i="1" s="1"/>
  <c r="AJ240" i="1"/>
  <c r="AL240" i="1"/>
  <c r="AM240" i="1"/>
  <c r="AG241" i="1"/>
  <c r="AH241" i="1"/>
  <c r="AK241" i="1" s="1"/>
  <c r="AI241" i="1"/>
  <c r="AJ241" i="1"/>
  <c r="AL241" i="1"/>
  <c r="AM241" i="1"/>
  <c r="AG242" i="1"/>
  <c r="AH242" i="1"/>
  <c r="AI242" i="1"/>
  <c r="AJ242" i="1"/>
  <c r="AK242" i="1"/>
  <c r="AL242" i="1"/>
  <c r="AM242" i="1"/>
  <c r="AG243" i="1"/>
  <c r="AH243" i="1"/>
  <c r="AK243" i="1" s="1"/>
  <c r="AI243" i="1"/>
  <c r="AJ243" i="1"/>
  <c r="AL243" i="1"/>
  <c r="AM243" i="1"/>
  <c r="AG244" i="1"/>
  <c r="AH244" i="1"/>
  <c r="AI244" i="1"/>
  <c r="AJ244" i="1"/>
  <c r="AK244" i="1" s="1"/>
  <c r="AL244" i="1"/>
  <c r="AM244" i="1"/>
  <c r="AG245" i="1"/>
  <c r="AH245" i="1"/>
  <c r="AI245" i="1"/>
  <c r="AJ245" i="1"/>
  <c r="AK245" i="1"/>
  <c r="AL245" i="1"/>
  <c r="AM245" i="1"/>
  <c r="AG246" i="1"/>
  <c r="AH246" i="1"/>
  <c r="AK246" i="1" s="1"/>
  <c r="AI246" i="1"/>
  <c r="AJ246" i="1"/>
  <c r="AL246" i="1"/>
  <c r="AM246" i="1"/>
  <c r="AG247" i="1"/>
  <c r="AH247" i="1"/>
  <c r="AI247" i="1"/>
  <c r="AJ247" i="1"/>
  <c r="AL247" i="1"/>
  <c r="AM247" i="1"/>
  <c r="AG248" i="1"/>
  <c r="AH248" i="1"/>
  <c r="AI248" i="1"/>
  <c r="AJ248" i="1"/>
  <c r="AK248" i="1"/>
  <c r="AL248" i="1"/>
  <c r="AM248" i="1"/>
  <c r="AG249" i="1"/>
  <c r="AH249" i="1"/>
  <c r="AK249" i="1" s="1"/>
  <c r="AI249" i="1"/>
  <c r="AJ249" i="1"/>
  <c r="AL249" i="1"/>
  <c r="AM249" i="1"/>
  <c r="AG250" i="1"/>
  <c r="AH250" i="1"/>
  <c r="AI250" i="1"/>
  <c r="AJ250" i="1"/>
  <c r="AK250" i="1"/>
  <c r="AL250" i="1"/>
  <c r="AM250" i="1"/>
  <c r="AG251" i="1"/>
  <c r="AH251" i="1"/>
  <c r="AK251" i="1" s="1"/>
  <c r="AI251" i="1"/>
  <c r="AJ251" i="1"/>
  <c r="AL251" i="1"/>
  <c r="AM251" i="1"/>
  <c r="AG252" i="1"/>
  <c r="AH252" i="1"/>
  <c r="AI252" i="1"/>
  <c r="AJ252" i="1"/>
  <c r="AL252" i="1"/>
  <c r="AM252" i="1"/>
  <c r="AG253" i="1"/>
  <c r="AH253" i="1"/>
  <c r="AI253" i="1"/>
  <c r="AJ253" i="1"/>
  <c r="AK253" i="1"/>
  <c r="AL253" i="1"/>
  <c r="AM253" i="1"/>
  <c r="AG254" i="1"/>
  <c r="AH254" i="1"/>
  <c r="AK254" i="1" s="1"/>
  <c r="AI254" i="1"/>
  <c r="AJ254" i="1"/>
  <c r="AL254" i="1"/>
  <c r="AM254" i="1"/>
  <c r="AG255" i="1"/>
  <c r="AH255" i="1"/>
  <c r="AI255" i="1"/>
  <c r="AJ255" i="1"/>
  <c r="AL255" i="1"/>
  <c r="AM255" i="1"/>
  <c r="AG256" i="1"/>
  <c r="AH256" i="1"/>
  <c r="AI256" i="1"/>
  <c r="AJ256" i="1"/>
  <c r="AK256" i="1"/>
  <c r="AL256" i="1"/>
  <c r="AM256" i="1"/>
  <c r="AG257" i="1"/>
  <c r="AH257" i="1"/>
  <c r="AK257" i="1" s="1"/>
  <c r="AI257" i="1"/>
  <c r="AJ257" i="1"/>
  <c r="AL257" i="1"/>
  <c r="AM257" i="1"/>
  <c r="AG258" i="1"/>
  <c r="AH258" i="1"/>
  <c r="AK258" i="1" s="1"/>
  <c r="AI258" i="1"/>
  <c r="AJ258" i="1"/>
  <c r="AL258" i="1"/>
  <c r="AM258" i="1"/>
  <c r="AG259" i="1"/>
  <c r="AH259" i="1"/>
  <c r="AI259" i="1"/>
  <c r="AJ259" i="1"/>
  <c r="AL259" i="1"/>
  <c r="AM259" i="1"/>
  <c r="AG260" i="1"/>
  <c r="AH260" i="1"/>
  <c r="AI260" i="1"/>
  <c r="AJ260" i="1"/>
  <c r="AK260" i="1"/>
  <c r="AL260" i="1"/>
  <c r="AM260" i="1"/>
  <c r="AG261" i="1"/>
  <c r="AH261" i="1"/>
  <c r="AK261" i="1" s="1"/>
  <c r="AI261" i="1"/>
  <c r="AJ261" i="1"/>
  <c r="AL261" i="1"/>
  <c r="AM261" i="1"/>
  <c r="AG262" i="1"/>
  <c r="AH262" i="1"/>
  <c r="AI262" i="1"/>
  <c r="AJ262" i="1"/>
  <c r="AL262" i="1"/>
  <c r="AM262" i="1"/>
  <c r="AG263" i="1"/>
  <c r="AH263" i="1"/>
  <c r="AI263" i="1"/>
  <c r="AJ263" i="1"/>
  <c r="AL263" i="1"/>
  <c r="AM263" i="1"/>
  <c r="AG264" i="1"/>
  <c r="AH264" i="1"/>
  <c r="AI264" i="1"/>
  <c r="AJ264" i="1"/>
  <c r="AK264" i="1"/>
  <c r="AL264" i="1"/>
  <c r="AM264" i="1"/>
  <c r="AG265" i="1"/>
  <c r="AH265" i="1"/>
  <c r="AK265" i="1" s="1"/>
  <c r="AI265" i="1"/>
  <c r="AJ265" i="1"/>
  <c r="AL265" i="1"/>
  <c r="AM265" i="1"/>
  <c r="AG266" i="1"/>
  <c r="AH266" i="1"/>
  <c r="AI266" i="1"/>
  <c r="AK266" i="1" s="1"/>
  <c r="AJ266" i="1"/>
  <c r="AL266" i="1"/>
  <c r="AM266" i="1"/>
  <c r="AG267" i="1"/>
  <c r="AH267" i="1"/>
  <c r="AI267" i="1"/>
  <c r="AJ267" i="1"/>
  <c r="AL267" i="1"/>
  <c r="AM267" i="1"/>
  <c r="AG268" i="1"/>
  <c r="AH268" i="1"/>
  <c r="AI268" i="1"/>
  <c r="AK268" i="1" s="1"/>
  <c r="AJ268" i="1"/>
  <c r="AL268" i="1"/>
  <c r="AM268" i="1"/>
  <c r="AG269" i="1"/>
  <c r="AH269" i="1"/>
  <c r="AI269" i="1"/>
  <c r="AJ269" i="1"/>
  <c r="AK269" i="1"/>
  <c r="AL269" i="1"/>
  <c r="AM269" i="1"/>
  <c r="AG270" i="1"/>
  <c r="AH270" i="1"/>
  <c r="AK270" i="1" s="1"/>
  <c r="AI270" i="1"/>
  <c r="AJ270" i="1"/>
  <c r="AL270" i="1"/>
  <c r="AM270" i="1"/>
  <c r="AG271" i="1"/>
  <c r="AH271" i="1"/>
  <c r="AI271" i="1"/>
  <c r="AJ271" i="1"/>
  <c r="AL271" i="1"/>
  <c r="AM271" i="1"/>
  <c r="AG272" i="1"/>
  <c r="AH272" i="1"/>
  <c r="AI272" i="1"/>
  <c r="AJ272" i="1"/>
  <c r="AK272" i="1"/>
  <c r="AL272" i="1"/>
  <c r="AM272" i="1"/>
  <c r="AG273" i="1"/>
  <c r="AH273" i="1"/>
  <c r="AK273" i="1" s="1"/>
  <c r="AI273" i="1"/>
  <c r="AJ273" i="1"/>
  <c r="AL273" i="1"/>
  <c r="AM273" i="1"/>
  <c r="AG274" i="1"/>
  <c r="AH274" i="1"/>
  <c r="AK274" i="1" s="1"/>
  <c r="AI274" i="1"/>
  <c r="AJ274" i="1"/>
  <c r="AL274" i="1"/>
  <c r="AM274" i="1"/>
  <c r="AG275" i="1"/>
  <c r="AH275" i="1"/>
  <c r="AI275" i="1"/>
  <c r="AJ275" i="1"/>
  <c r="AL275" i="1"/>
  <c r="AM275" i="1"/>
  <c r="AG276" i="1"/>
  <c r="AH276" i="1"/>
  <c r="AI276" i="1"/>
  <c r="AJ276" i="1"/>
  <c r="AK276" i="1"/>
  <c r="AL276" i="1"/>
  <c r="AM276" i="1"/>
  <c r="AG277" i="1"/>
  <c r="AH277" i="1"/>
  <c r="AK277" i="1" s="1"/>
  <c r="AI277" i="1"/>
  <c r="AJ277" i="1"/>
  <c r="AL277" i="1"/>
  <c r="AM277" i="1"/>
  <c r="AG278" i="1"/>
  <c r="AH278" i="1"/>
  <c r="AI278" i="1"/>
  <c r="AJ278" i="1"/>
  <c r="AL278" i="1"/>
  <c r="AM278" i="1"/>
  <c r="AG279" i="1"/>
  <c r="AH279" i="1"/>
  <c r="AI279" i="1"/>
  <c r="AJ279" i="1"/>
  <c r="AL279" i="1"/>
  <c r="AM279" i="1"/>
  <c r="AG280" i="1"/>
  <c r="AH280" i="1"/>
  <c r="AI280" i="1"/>
  <c r="AK280" i="1" s="1"/>
  <c r="AJ280" i="1"/>
  <c r="AL280" i="1"/>
  <c r="AM280" i="1"/>
  <c r="AG281" i="1"/>
  <c r="AH281" i="1"/>
  <c r="AI281" i="1"/>
  <c r="AJ281" i="1"/>
  <c r="AL281" i="1"/>
  <c r="AM281" i="1"/>
  <c r="AG282" i="1"/>
  <c r="AH282" i="1"/>
  <c r="AI282" i="1"/>
  <c r="AK282" i="1" s="1"/>
  <c r="AJ282" i="1"/>
  <c r="AL282" i="1"/>
  <c r="AM282" i="1"/>
  <c r="AG283" i="1"/>
  <c r="AH283" i="1"/>
  <c r="AI283" i="1"/>
  <c r="AJ283" i="1"/>
  <c r="AL283" i="1"/>
  <c r="AM283" i="1"/>
  <c r="AG284" i="1"/>
  <c r="AH284" i="1"/>
  <c r="AI284" i="1"/>
  <c r="AJ284" i="1"/>
  <c r="AL284" i="1"/>
  <c r="AM284" i="1"/>
  <c r="AG285" i="1"/>
  <c r="AH285" i="1"/>
  <c r="AI285" i="1"/>
  <c r="AJ285" i="1"/>
  <c r="AK285" i="1" s="1"/>
  <c r="AL285" i="1"/>
  <c r="AM285" i="1"/>
  <c r="AG286" i="1"/>
  <c r="AH286" i="1"/>
  <c r="AI286" i="1"/>
  <c r="AJ286" i="1"/>
  <c r="AK286" i="1"/>
  <c r="AL286" i="1"/>
  <c r="AM286" i="1"/>
  <c r="AG287" i="1"/>
  <c r="AH287" i="1"/>
  <c r="AK287" i="1" s="1"/>
  <c r="AI287" i="1"/>
  <c r="AJ287" i="1"/>
  <c r="AL287" i="1"/>
  <c r="AM287" i="1"/>
  <c r="AG288" i="1"/>
  <c r="AH288" i="1"/>
  <c r="AI288" i="1"/>
  <c r="AK288" i="1" s="1"/>
  <c r="AJ288" i="1"/>
  <c r="AL288" i="1"/>
  <c r="AM288" i="1"/>
  <c r="AG289" i="1"/>
  <c r="AH289" i="1"/>
  <c r="AI289" i="1"/>
  <c r="AJ289" i="1"/>
  <c r="AK289" i="1"/>
  <c r="AL289" i="1"/>
  <c r="AM289" i="1"/>
  <c r="AG290" i="1"/>
  <c r="AH290" i="1"/>
  <c r="AK290" i="1" s="1"/>
  <c r="AI290" i="1"/>
  <c r="AJ290" i="1"/>
  <c r="AL290" i="1"/>
  <c r="AM290" i="1"/>
  <c r="AG291" i="1"/>
  <c r="AH291" i="1"/>
  <c r="AI291" i="1"/>
  <c r="AJ291" i="1"/>
  <c r="AL291" i="1"/>
  <c r="AM291" i="1"/>
  <c r="AG292" i="1"/>
  <c r="AH292" i="1"/>
  <c r="AI292" i="1"/>
  <c r="AJ292" i="1"/>
  <c r="AK292" i="1"/>
  <c r="AL292" i="1"/>
  <c r="AM292" i="1"/>
  <c r="AG293" i="1"/>
  <c r="AH293" i="1"/>
  <c r="AK293" i="1" s="1"/>
  <c r="AI293" i="1"/>
  <c r="AJ293" i="1"/>
  <c r="AL293" i="1"/>
  <c r="AM293" i="1"/>
  <c r="AG294" i="1"/>
  <c r="AH294" i="1"/>
  <c r="AI294" i="1"/>
  <c r="AJ294" i="1"/>
  <c r="AL294" i="1"/>
  <c r="AM294" i="1"/>
  <c r="AG295" i="1"/>
  <c r="AH295" i="1"/>
  <c r="AI295" i="1"/>
  <c r="AJ295" i="1"/>
  <c r="AL295" i="1"/>
  <c r="AM295" i="1"/>
  <c r="AG296" i="1"/>
  <c r="AH296" i="1"/>
  <c r="AI296" i="1"/>
  <c r="AK296" i="1" s="1"/>
  <c r="AJ296" i="1"/>
  <c r="AL296" i="1"/>
  <c r="AM296" i="1"/>
  <c r="AG297" i="1"/>
  <c r="AH297" i="1"/>
  <c r="AI297" i="1"/>
  <c r="AJ297" i="1"/>
  <c r="AL297" i="1"/>
  <c r="AM297" i="1"/>
  <c r="AG298" i="1"/>
  <c r="AH298" i="1"/>
  <c r="AI298" i="1"/>
  <c r="AJ298" i="1"/>
  <c r="AK298" i="1"/>
  <c r="AL298" i="1"/>
  <c r="AM298" i="1"/>
  <c r="AG299" i="1"/>
  <c r="AH299" i="1"/>
  <c r="AK299" i="1" s="1"/>
  <c r="AI299" i="1"/>
  <c r="AJ299" i="1"/>
  <c r="AL299" i="1"/>
  <c r="AM299" i="1"/>
  <c r="AG300" i="1"/>
  <c r="AH300" i="1"/>
  <c r="AI300" i="1"/>
  <c r="AJ300" i="1"/>
  <c r="AL300" i="1"/>
  <c r="AM300" i="1"/>
  <c r="AG301" i="1"/>
  <c r="AH301" i="1"/>
  <c r="AI301" i="1"/>
  <c r="AJ301" i="1"/>
  <c r="AK301" i="1"/>
  <c r="AL301" i="1"/>
  <c r="AM301" i="1"/>
  <c r="AG302" i="1"/>
  <c r="AH302" i="1"/>
  <c r="AK302" i="1" s="1"/>
  <c r="AI302" i="1"/>
  <c r="AJ302" i="1"/>
  <c r="AL302" i="1"/>
  <c r="AM302" i="1"/>
  <c r="AG303" i="1"/>
  <c r="AH303" i="1"/>
  <c r="AI303" i="1"/>
  <c r="AJ303" i="1"/>
  <c r="AL303" i="1"/>
  <c r="AM303" i="1"/>
  <c r="AG304" i="1"/>
  <c r="AH304" i="1"/>
  <c r="AI304" i="1"/>
  <c r="AK304" i="1" s="1"/>
  <c r="AJ304" i="1"/>
  <c r="AL304" i="1"/>
  <c r="AM304" i="1"/>
  <c r="AG305" i="1"/>
  <c r="AH305" i="1"/>
  <c r="AK305" i="1" s="1"/>
  <c r="AI305" i="1"/>
  <c r="AJ305" i="1"/>
  <c r="AL305" i="1"/>
  <c r="AM305" i="1"/>
  <c r="AG306" i="1"/>
  <c r="AH306" i="1"/>
  <c r="AI306" i="1"/>
  <c r="AJ306" i="1"/>
  <c r="AK306" i="1"/>
  <c r="AL306" i="1"/>
  <c r="AM306" i="1"/>
  <c r="AG307" i="1"/>
  <c r="AH307" i="1"/>
  <c r="AK307" i="1" s="1"/>
  <c r="AI307" i="1"/>
  <c r="AJ307" i="1"/>
  <c r="AL307" i="1"/>
  <c r="AM307" i="1"/>
  <c r="AG308" i="1"/>
  <c r="AH308" i="1"/>
  <c r="AI308" i="1"/>
  <c r="AJ308" i="1"/>
  <c r="AK308" i="1" s="1"/>
  <c r="AL308" i="1"/>
  <c r="AM308" i="1"/>
  <c r="AG309" i="1"/>
  <c r="AH309" i="1"/>
  <c r="AI309" i="1"/>
  <c r="AJ309" i="1"/>
  <c r="AK309" i="1"/>
  <c r="AL309" i="1"/>
  <c r="AM309" i="1"/>
  <c r="AG310" i="1"/>
  <c r="AH310" i="1"/>
  <c r="AK310" i="1" s="1"/>
  <c r="AI310" i="1"/>
  <c r="AJ310" i="1"/>
  <c r="AL310" i="1"/>
  <c r="AM310" i="1"/>
  <c r="AG311" i="1"/>
  <c r="AH311" i="1"/>
  <c r="AI311" i="1"/>
  <c r="AJ311" i="1"/>
  <c r="AL311" i="1"/>
  <c r="AM311" i="1"/>
  <c r="AG312" i="1"/>
  <c r="AH312" i="1"/>
  <c r="AI312" i="1"/>
  <c r="AJ312" i="1"/>
  <c r="AK312" i="1"/>
  <c r="AL312" i="1"/>
  <c r="AM312" i="1"/>
  <c r="AG313" i="1"/>
  <c r="AH313" i="1"/>
  <c r="AK313" i="1" s="1"/>
  <c r="AI313" i="1"/>
  <c r="AJ313" i="1"/>
  <c r="AL313" i="1"/>
  <c r="AM313" i="1"/>
  <c r="AG314" i="1"/>
  <c r="AH314" i="1"/>
  <c r="AI314" i="1"/>
  <c r="AJ314" i="1"/>
  <c r="AK314" i="1"/>
  <c r="AL314" i="1"/>
  <c r="AM314" i="1"/>
  <c r="AG315" i="1"/>
  <c r="AH315" i="1"/>
  <c r="AK315" i="1" s="1"/>
  <c r="AI315" i="1"/>
  <c r="AJ315" i="1"/>
  <c r="AL315" i="1"/>
  <c r="AM315" i="1"/>
  <c r="AG316" i="1"/>
  <c r="AH316" i="1"/>
  <c r="AI316" i="1"/>
  <c r="AJ316" i="1"/>
  <c r="AL316" i="1"/>
  <c r="AM316" i="1"/>
  <c r="AG317" i="1"/>
  <c r="AH317" i="1"/>
  <c r="AI317" i="1"/>
  <c r="AJ317" i="1"/>
  <c r="AK317" i="1"/>
  <c r="AL317" i="1"/>
  <c r="AM317" i="1"/>
  <c r="AG318" i="1"/>
  <c r="AH318" i="1"/>
  <c r="AK318" i="1" s="1"/>
  <c r="AI318" i="1"/>
  <c r="AJ318" i="1"/>
  <c r="AL318" i="1"/>
  <c r="AM318" i="1"/>
  <c r="AG319" i="1"/>
  <c r="AH319" i="1"/>
  <c r="AI319" i="1"/>
  <c r="AJ319" i="1"/>
  <c r="AL319" i="1"/>
  <c r="AM319" i="1"/>
  <c r="AG320" i="1"/>
  <c r="AH320" i="1"/>
  <c r="AI320" i="1"/>
  <c r="AJ320" i="1"/>
  <c r="AK320" i="1"/>
  <c r="AL320" i="1"/>
  <c r="AM320" i="1"/>
  <c r="AG321" i="1"/>
  <c r="AH321" i="1"/>
  <c r="AK321" i="1" s="1"/>
  <c r="AI321" i="1"/>
  <c r="AJ321" i="1"/>
  <c r="AL321" i="1"/>
  <c r="AM321" i="1"/>
  <c r="AG322" i="1"/>
  <c r="AH322" i="1"/>
  <c r="AK322" i="1" s="1"/>
  <c r="AI322" i="1"/>
  <c r="AJ322" i="1"/>
  <c r="AL322" i="1"/>
  <c r="AM322" i="1"/>
  <c r="AG323" i="1"/>
  <c r="AH323" i="1"/>
  <c r="AI323" i="1"/>
  <c r="AJ323" i="1"/>
  <c r="AL323" i="1"/>
  <c r="AM323" i="1"/>
  <c r="AG324" i="1"/>
  <c r="AH324" i="1"/>
  <c r="AI324" i="1"/>
  <c r="AJ324" i="1"/>
  <c r="AK324" i="1"/>
  <c r="AL324" i="1"/>
  <c r="AM324" i="1"/>
  <c r="AG325" i="1"/>
  <c r="AH325" i="1"/>
  <c r="AK325" i="1" s="1"/>
  <c r="AI325" i="1"/>
  <c r="AJ325" i="1"/>
  <c r="AL325" i="1"/>
  <c r="AM325" i="1"/>
  <c r="AG326" i="1"/>
  <c r="AH326" i="1"/>
  <c r="AI326" i="1"/>
  <c r="AJ326" i="1"/>
  <c r="AL326" i="1"/>
  <c r="AM326" i="1"/>
  <c r="AG327" i="1"/>
  <c r="AH327" i="1"/>
  <c r="AI327" i="1"/>
  <c r="AJ327" i="1"/>
  <c r="AL327" i="1"/>
  <c r="AM327" i="1"/>
  <c r="AG328" i="1"/>
  <c r="AH328" i="1"/>
  <c r="AI328" i="1"/>
  <c r="AJ328" i="1"/>
  <c r="AK328" i="1"/>
  <c r="AL328" i="1"/>
  <c r="AM328" i="1"/>
  <c r="AG329" i="1"/>
  <c r="AH329" i="1"/>
  <c r="AK329" i="1" s="1"/>
  <c r="AI329" i="1"/>
  <c r="AJ329" i="1"/>
  <c r="AL329" i="1"/>
  <c r="AM329" i="1"/>
  <c r="AG330" i="1"/>
  <c r="AH330" i="1"/>
  <c r="AI330" i="1"/>
  <c r="AK330" i="1" s="1"/>
  <c r="AJ330" i="1"/>
  <c r="AL330" i="1"/>
  <c r="AM330" i="1"/>
  <c r="AG331" i="1"/>
  <c r="AH331" i="1"/>
  <c r="AI331" i="1"/>
  <c r="AJ331" i="1"/>
  <c r="AL331" i="1"/>
  <c r="AM331" i="1"/>
  <c r="AG332" i="1"/>
  <c r="AH332" i="1"/>
  <c r="AI332" i="1"/>
  <c r="AK332" i="1" s="1"/>
  <c r="AJ332" i="1"/>
  <c r="AL332" i="1"/>
  <c r="AM332" i="1"/>
  <c r="AG333" i="1"/>
  <c r="AH333" i="1"/>
  <c r="AI333" i="1"/>
  <c r="AJ333" i="1"/>
  <c r="AK333" i="1"/>
  <c r="AL333" i="1"/>
  <c r="AM333" i="1"/>
  <c r="AG334" i="1"/>
  <c r="AH334" i="1"/>
  <c r="AK334" i="1" s="1"/>
  <c r="AI334" i="1"/>
  <c r="AJ334" i="1"/>
  <c r="AL334" i="1"/>
  <c r="AM334" i="1"/>
  <c r="AG335" i="1"/>
  <c r="AH335" i="1"/>
  <c r="AI335" i="1"/>
  <c r="AJ335" i="1"/>
  <c r="AL335" i="1"/>
  <c r="AM335" i="1"/>
  <c r="AG336" i="1"/>
  <c r="AH336" i="1"/>
  <c r="AI336" i="1"/>
  <c r="AJ336" i="1"/>
  <c r="AK336" i="1"/>
  <c r="AL336" i="1"/>
  <c r="AM336" i="1"/>
  <c r="AG337" i="1"/>
  <c r="AH337" i="1"/>
  <c r="AK337" i="1" s="1"/>
  <c r="AI337" i="1"/>
  <c r="AJ337" i="1"/>
  <c r="AL337" i="1"/>
  <c r="AM337" i="1"/>
  <c r="AG338" i="1"/>
  <c r="AH338" i="1"/>
  <c r="AK338" i="1" s="1"/>
  <c r="AI338" i="1"/>
  <c r="AJ338" i="1"/>
  <c r="AL338" i="1"/>
  <c r="AM338" i="1"/>
  <c r="AG339" i="1"/>
  <c r="AH339" i="1"/>
  <c r="AI339" i="1"/>
  <c r="AJ339" i="1"/>
  <c r="AL339" i="1"/>
  <c r="AM339" i="1"/>
  <c r="AG340" i="1"/>
  <c r="AH340" i="1"/>
  <c r="AK340" i="1" s="1"/>
  <c r="AI340" i="1"/>
  <c r="AJ340" i="1"/>
  <c r="AL340" i="1"/>
  <c r="AM340" i="1"/>
  <c r="AG341" i="1"/>
  <c r="AH341" i="1"/>
  <c r="AK341" i="1" s="1"/>
  <c r="AI341" i="1"/>
  <c r="AJ341" i="1"/>
  <c r="AL341" i="1"/>
  <c r="AM341" i="1"/>
  <c r="AG342" i="1"/>
  <c r="AH342" i="1"/>
  <c r="AI342" i="1"/>
  <c r="AJ342" i="1"/>
  <c r="AL342" i="1"/>
  <c r="AM342" i="1"/>
  <c r="AG343" i="1"/>
  <c r="AH343" i="1"/>
  <c r="AI343" i="1"/>
  <c r="AJ343" i="1"/>
  <c r="AK343" i="1"/>
  <c r="AL343" i="1"/>
  <c r="AM343" i="1"/>
  <c r="AG344" i="1"/>
  <c r="AH344" i="1"/>
  <c r="AK344" i="1" s="1"/>
  <c r="AI344" i="1"/>
  <c r="AJ344" i="1"/>
  <c r="AL344" i="1"/>
  <c r="AM344" i="1"/>
  <c r="AG345" i="1"/>
  <c r="AH345" i="1"/>
  <c r="AK345" i="1" s="1"/>
  <c r="AI345" i="1"/>
  <c r="AJ345" i="1"/>
  <c r="AL345" i="1"/>
  <c r="AM345" i="1"/>
  <c r="AG346" i="1"/>
  <c r="AH346" i="1"/>
  <c r="AI346" i="1"/>
  <c r="AJ346" i="1"/>
  <c r="AL346" i="1"/>
  <c r="AM346" i="1"/>
  <c r="AG347" i="1"/>
  <c r="AH347" i="1"/>
  <c r="AI347" i="1"/>
  <c r="AK347" i="1" s="1"/>
  <c r="AJ347" i="1"/>
  <c r="AL347" i="1"/>
  <c r="AM347" i="1"/>
  <c r="AG348" i="1"/>
  <c r="AH348" i="1"/>
  <c r="AK348" i="1" s="1"/>
  <c r="AI348" i="1"/>
  <c r="AJ348" i="1"/>
  <c r="AL348" i="1"/>
  <c r="AM348" i="1"/>
  <c r="AG349" i="1"/>
  <c r="AH349" i="1"/>
  <c r="AI349" i="1"/>
  <c r="AJ349" i="1"/>
  <c r="AK349" i="1"/>
  <c r="AL349" i="1"/>
  <c r="AM349" i="1"/>
  <c r="AG350" i="1"/>
  <c r="AH350" i="1"/>
  <c r="AK350" i="1" s="1"/>
  <c r="AI350" i="1"/>
  <c r="AJ350" i="1"/>
  <c r="AL350" i="1"/>
  <c r="AM350" i="1"/>
  <c r="AG351" i="1"/>
  <c r="AH351" i="1"/>
  <c r="AI351" i="1"/>
  <c r="AK351" i="1" s="1"/>
  <c r="AJ351" i="1"/>
  <c r="AL351" i="1"/>
  <c r="AM351" i="1"/>
  <c r="AG352" i="1"/>
  <c r="AH352" i="1"/>
  <c r="AI352" i="1"/>
  <c r="AJ352" i="1"/>
  <c r="AK352" i="1"/>
  <c r="AL352" i="1"/>
  <c r="AM352" i="1"/>
  <c r="AG353" i="1"/>
  <c r="AH353" i="1"/>
  <c r="AK353" i="1" s="1"/>
  <c r="AI353" i="1"/>
  <c r="AJ353" i="1"/>
  <c r="AL353" i="1"/>
  <c r="AM353" i="1"/>
  <c r="AG354" i="1"/>
  <c r="AH354" i="1"/>
  <c r="AI354" i="1"/>
  <c r="AJ354" i="1"/>
  <c r="AL354" i="1"/>
  <c r="AM354" i="1"/>
  <c r="AG355" i="1"/>
  <c r="AH355" i="1"/>
  <c r="AI355" i="1"/>
  <c r="AJ355" i="1"/>
  <c r="AK355" i="1"/>
  <c r="AL355" i="1"/>
  <c r="AM355" i="1"/>
  <c r="AG356" i="1"/>
  <c r="AH356" i="1"/>
  <c r="AK356" i="1" s="1"/>
  <c r="AI356" i="1"/>
  <c r="AJ356" i="1"/>
  <c r="AL356" i="1"/>
  <c r="AM356" i="1"/>
  <c r="AG357" i="1"/>
  <c r="AH357" i="1"/>
  <c r="AK357" i="1" s="1"/>
  <c r="AI357" i="1"/>
  <c r="AJ357" i="1"/>
  <c r="AL357" i="1"/>
  <c r="AM357" i="1"/>
  <c r="AG358" i="1"/>
  <c r="AH358" i="1"/>
  <c r="AI358" i="1"/>
  <c r="AJ358" i="1"/>
  <c r="AL358" i="1"/>
  <c r="AM358" i="1"/>
  <c r="AG359" i="1"/>
  <c r="AH359" i="1"/>
  <c r="AI359" i="1"/>
  <c r="AJ359" i="1"/>
  <c r="AK359" i="1"/>
  <c r="AL359" i="1"/>
  <c r="AM359" i="1"/>
  <c r="AG360" i="1"/>
  <c r="AH360" i="1"/>
  <c r="AK360" i="1" s="1"/>
  <c r="AI360" i="1"/>
  <c r="AJ360" i="1"/>
  <c r="AL360" i="1"/>
  <c r="AM360" i="1"/>
  <c r="AG361" i="1"/>
  <c r="AH361" i="1"/>
  <c r="AK361" i="1" s="1"/>
  <c r="AI361" i="1"/>
  <c r="AJ361" i="1"/>
  <c r="AL361" i="1"/>
  <c r="AM361" i="1"/>
  <c r="AG362" i="1"/>
  <c r="AH362" i="1"/>
  <c r="AI362" i="1"/>
  <c r="AJ362" i="1"/>
  <c r="AL362" i="1"/>
  <c r="AM362" i="1"/>
  <c r="AG363" i="1"/>
  <c r="AH363" i="1"/>
  <c r="AI363" i="1"/>
  <c r="AK363" i="1" s="1"/>
  <c r="AJ363" i="1"/>
  <c r="AL363" i="1"/>
  <c r="AM363" i="1"/>
  <c r="AG364" i="1"/>
  <c r="AH364" i="1"/>
  <c r="AK364" i="1" s="1"/>
  <c r="AI364" i="1"/>
  <c r="AJ364" i="1"/>
  <c r="AL364" i="1"/>
  <c r="AM364" i="1"/>
  <c r="AG365" i="1"/>
  <c r="AH365" i="1"/>
  <c r="AI365" i="1"/>
  <c r="AJ365" i="1"/>
  <c r="AK365" i="1"/>
  <c r="AL365" i="1"/>
  <c r="AM365" i="1"/>
  <c r="AG366" i="1"/>
  <c r="AH366" i="1"/>
  <c r="AK366" i="1" s="1"/>
  <c r="AI366" i="1"/>
  <c r="AJ366" i="1"/>
  <c r="AL366" i="1"/>
  <c r="AM366" i="1"/>
  <c r="AG367" i="1"/>
  <c r="AH367" i="1"/>
  <c r="AI367" i="1"/>
  <c r="AK367" i="1" s="1"/>
  <c r="AJ367" i="1"/>
  <c r="AL367" i="1"/>
  <c r="AM367" i="1"/>
  <c r="AG368" i="1"/>
  <c r="AH368" i="1"/>
  <c r="AI368" i="1"/>
  <c r="AJ368" i="1"/>
  <c r="AK368" i="1"/>
  <c r="AL368" i="1"/>
  <c r="AM368" i="1"/>
  <c r="AG369" i="1"/>
  <c r="AH369" i="1"/>
  <c r="AK369" i="1" s="1"/>
  <c r="AI369" i="1"/>
  <c r="AJ369" i="1"/>
  <c r="AL369" i="1"/>
  <c r="AM369" i="1"/>
  <c r="AG370" i="1"/>
  <c r="AH370" i="1"/>
  <c r="AI370" i="1"/>
  <c r="AJ370" i="1"/>
  <c r="AL370" i="1"/>
  <c r="AM370" i="1"/>
  <c r="AG371" i="1"/>
  <c r="AH371" i="1"/>
  <c r="AI371" i="1"/>
  <c r="AJ371" i="1"/>
  <c r="AK371" i="1"/>
  <c r="AL371" i="1"/>
  <c r="AM371" i="1"/>
  <c r="AG372" i="1"/>
  <c r="AH372" i="1"/>
  <c r="AK372" i="1" s="1"/>
  <c r="AI372" i="1"/>
  <c r="AJ372" i="1"/>
  <c r="AL372" i="1"/>
  <c r="AM372" i="1"/>
  <c r="AG373" i="1"/>
  <c r="AH373" i="1"/>
  <c r="AK373" i="1" s="1"/>
  <c r="AI373" i="1"/>
  <c r="AJ373" i="1"/>
  <c r="AL373" i="1"/>
  <c r="AM373" i="1"/>
  <c r="AG374" i="1"/>
  <c r="AH374" i="1"/>
  <c r="AI374" i="1"/>
  <c r="AJ374" i="1"/>
  <c r="AL374" i="1"/>
  <c r="AM374" i="1"/>
  <c r="AG375" i="1"/>
  <c r="AH375" i="1"/>
  <c r="AI375" i="1"/>
  <c r="AJ375" i="1"/>
  <c r="AK375" i="1"/>
  <c r="AL375" i="1"/>
  <c r="AM375" i="1"/>
  <c r="AG376" i="1"/>
  <c r="AH376" i="1"/>
  <c r="AK376" i="1" s="1"/>
  <c r="AI376" i="1"/>
  <c r="AJ376" i="1"/>
  <c r="AL376" i="1"/>
  <c r="AM376" i="1"/>
  <c r="AG377" i="1"/>
  <c r="AH377" i="1"/>
  <c r="AK377" i="1" s="1"/>
  <c r="AI377" i="1"/>
  <c r="AJ377" i="1"/>
  <c r="AL377" i="1"/>
  <c r="AM377" i="1"/>
  <c r="AG378" i="1"/>
  <c r="AH378" i="1"/>
  <c r="AI378" i="1"/>
  <c r="AJ378" i="1"/>
  <c r="AL378" i="1"/>
  <c r="AM378" i="1"/>
  <c r="AG379" i="1"/>
  <c r="AH379" i="1"/>
  <c r="AI379" i="1"/>
  <c r="AK379" i="1" s="1"/>
  <c r="AJ379" i="1"/>
  <c r="AL379" i="1"/>
  <c r="AM379" i="1"/>
  <c r="AG380" i="1"/>
  <c r="AH380" i="1"/>
  <c r="AK380" i="1" s="1"/>
  <c r="AI380" i="1"/>
  <c r="AJ380" i="1"/>
  <c r="AL380" i="1"/>
  <c r="AM380" i="1"/>
  <c r="AG381" i="1"/>
  <c r="AH381" i="1"/>
  <c r="AI381" i="1"/>
  <c r="AJ381" i="1"/>
  <c r="AK381" i="1"/>
  <c r="AL381" i="1"/>
  <c r="AM381" i="1"/>
  <c r="AG382" i="1"/>
  <c r="AH382" i="1"/>
  <c r="AK382" i="1" s="1"/>
  <c r="AI382" i="1"/>
  <c r="AJ382" i="1"/>
  <c r="AL382" i="1"/>
  <c r="AM382" i="1"/>
  <c r="AG383" i="1"/>
  <c r="AH383" i="1"/>
  <c r="AI383" i="1"/>
  <c r="AK383" i="1" s="1"/>
  <c r="AJ383" i="1"/>
  <c r="AL383" i="1"/>
  <c r="AM383" i="1"/>
  <c r="AG384" i="1"/>
  <c r="AH384" i="1"/>
  <c r="AI384" i="1"/>
  <c r="AJ384" i="1"/>
  <c r="AK384" i="1"/>
  <c r="AL384" i="1"/>
  <c r="AM384" i="1"/>
  <c r="AG385" i="1"/>
  <c r="AH385" i="1"/>
  <c r="AK385" i="1" s="1"/>
  <c r="AI385" i="1"/>
  <c r="AJ385" i="1"/>
  <c r="AL385" i="1"/>
  <c r="AM385" i="1"/>
  <c r="AG386" i="1"/>
  <c r="AH386" i="1"/>
  <c r="AI386" i="1"/>
  <c r="AJ386" i="1"/>
  <c r="AL386" i="1"/>
  <c r="AM386" i="1"/>
  <c r="AG387" i="1"/>
  <c r="AH387" i="1"/>
  <c r="AI387" i="1"/>
  <c r="AJ387" i="1"/>
  <c r="AK387" i="1"/>
  <c r="AL387" i="1"/>
  <c r="AM387" i="1"/>
  <c r="AG388" i="1"/>
  <c r="AH388" i="1"/>
  <c r="AK388" i="1" s="1"/>
  <c r="AI388" i="1"/>
  <c r="AJ388" i="1"/>
  <c r="AL388" i="1"/>
  <c r="AM388" i="1"/>
  <c r="AG389" i="1"/>
  <c r="AH389" i="1"/>
  <c r="AK389" i="1" s="1"/>
  <c r="AI389" i="1"/>
  <c r="AJ389" i="1"/>
  <c r="AL389" i="1"/>
  <c r="AM389" i="1"/>
  <c r="AG390" i="1"/>
  <c r="AH390" i="1"/>
  <c r="AI390" i="1"/>
  <c r="AJ390" i="1"/>
  <c r="AL390" i="1"/>
  <c r="AM390" i="1"/>
  <c r="AG391" i="1"/>
  <c r="AH391" i="1"/>
  <c r="AI391" i="1"/>
  <c r="AJ391" i="1"/>
  <c r="AK391" i="1"/>
  <c r="AL391" i="1"/>
  <c r="AM391" i="1"/>
  <c r="AG392" i="1"/>
  <c r="AH392" i="1"/>
  <c r="AK392" i="1" s="1"/>
  <c r="AI392" i="1"/>
  <c r="AJ392" i="1"/>
  <c r="AL392" i="1"/>
  <c r="AM392" i="1"/>
  <c r="AG393" i="1"/>
  <c r="AH393" i="1"/>
  <c r="AK393" i="1" s="1"/>
  <c r="AI393" i="1"/>
  <c r="AJ393" i="1"/>
  <c r="AL393" i="1"/>
  <c r="AM393" i="1"/>
  <c r="AG394" i="1"/>
  <c r="AH394" i="1"/>
  <c r="AI394" i="1"/>
  <c r="AJ394" i="1"/>
  <c r="AL394" i="1"/>
  <c r="AM394" i="1"/>
  <c r="AG395" i="1"/>
  <c r="AH395" i="1"/>
  <c r="AI395" i="1"/>
  <c r="AK395" i="1" s="1"/>
  <c r="AJ395" i="1"/>
  <c r="AL395" i="1"/>
  <c r="AM395" i="1"/>
  <c r="AG396" i="1"/>
  <c r="AH396" i="1"/>
  <c r="AK396" i="1" s="1"/>
  <c r="AI396" i="1"/>
  <c r="AJ396" i="1"/>
  <c r="AL396" i="1"/>
  <c r="AM396" i="1"/>
  <c r="AG397" i="1"/>
  <c r="AH397" i="1"/>
  <c r="AI397" i="1"/>
  <c r="AJ397" i="1"/>
  <c r="AK397" i="1"/>
  <c r="AL397" i="1"/>
  <c r="AM397" i="1"/>
  <c r="AG398" i="1"/>
  <c r="AH398" i="1"/>
  <c r="AK398" i="1" s="1"/>
  <c r="AI398" i="1"/>
  <c r="AJ398" i="1"/>
  <c r="AL398" i="1"/>
  <c r="AM398" i="1"/>
  <c r="AG399" i="1"/>
  <c r="AH399" i="1"/>
  <c r="AI399" i="1"/>
  <c r="AK399" i="1" s="1"/>
  <c r="AJ399" i="1"/>
  <c r="AL399" i="1"/>
  <c r="AM399" i="1"/>
  <c r="AG400" i="1"/>
  <c r="AH400" i="1"/>
  <c r="AI400" i="1"/>
  <c r="AJ400" i="1"/>
  <c r="AK400" i="1"/>
  <c r="AL400" i="1"/>
  <c r="AM400" i="1"/>
  <c r="AG401" i="1"/>
  <c r="AH401" i="1"/>
  <c r="AK401" i="1" s="1"/>
  <c r="AI401" i="1"/>
  <c r="AJ401" i="1"/>
  <c r="AL401" i="1"/>
  <c r="AM401" i="1"/>
  <c r="AG402" i="1"/>
  <c r="AH402" i="1"/>
  <c r="AI402" i="1"/>
  <c r="AJ402" i="1"/>
  <c r="AL402" i="1"/>
  <c r="AM402" i="1"/>
  <c r="AG403" i="1"/>
  <c r="AH403" i="1"/>
  <c r="AI403" i="1"/>
  <c r="AJ403" i="1"/>
  <c r="AK403" i="1"/>
  <c r="AL403" i="1"/>
  <c r="AM403" i="1"/>
  <c r="AG404" i="1"/>
  <c r="AH404" i="1"/>
  <c r="AK404" i="1" s="1"/>
  <c r="AI404" i="1"/>
  <c r="AJ404" i="1"/>
  <c r="AL404" i="1"/>
  <c r="AM404" i="1"/>
  <c r="AG405" i="1"/>
  <c r="AH405" i="1"/>
  <c r="AK405" i="1" s="1"/>
  <c r="AI405" i="1"/>
  <c r="AJ405" i="1"/>
  <c r="AL405" i="1"/>
  <c r="AM405" i="1"/>
  <c r="AG406" i="1"/>
  <c r="AH406" i="1"/>
  <c r="AI406" i="1"/>
  <c r="AJ406" i="1"/>
  <c r="AL406" i="1"/>
  <c r="AM406" i="1"/>
  <c r="AG407" i="1"/>
  <c r="AH407" i="1"/>
  <c r="AI407" i="1"/>
  <c r="AJ407" i="1"/>
  <c r="AK407" i="1"/>
  <c r="AL407" i="1"/>
  <c r="AM407" i="1"/>
  <c r="AG408" i="1"/>
  <c r="AH408" i="1"/>
  <c r="AK408" i="1" s="1"/>
  <c r="AI408" i="1"/>
  <c r="AJ408" i="1"/>
  <c r="AL408" i="1"/>
  <c r="AM408" i="1"/>
  <c r="AG409" i="1"/>
  <c r="AH409" i="1"/>
  <c r="AK409" i="1" s="1"/>
  <c r="AI409" i="1"/>
  <c r="AJ409" i="1"/>
  <c r="AL409" i="1"/>
  <c r="AM409" i="1"/>
  <c r="AG410" i="1"/>
  <c r="AH410" i="1"/>
  <c r="AI410" i="1"/>
  <c r="AJ410" i="1"/>
  <c r="AL410" i="1"/>
  <c r="AM410" i="1"/>
  <c r="AG411" i="1"/>
  <c r="AH411" i="1"/>
  <c r="AI411" i="1"/>
  <c r="AK411" i="1" s="1"/>
  <c r="AJ411" i="1"/>
  <c r="AL411" i="1"/>
  <c r="AM411" i="1"/>
  <c r="AG412" i="1"/>
  <c r="AH412" i="1"/>
  <c r="AK412" i="1" s="1"/>
  <c r="AI412" i="1"/>
  <c r="AJ412" i="1"/>
  <c r="AL412" i="1"/>
  <c r="AM412" i="1"/>
  <c r="AG413" i="1"/>
  <c r="AH413" i="1"/>
  <c r="AI413" i="1"/>
  <c r="AJ413" i="1"/>
  <c r="AK413" i="1"/>
  <c r="AL413" i="1"/>
  <c r="AM413" i="1"/>
  <c r="AG414" i="1"/>
  <c r="AH414" i="1"/>
  <c r="AK414" i="1" s="1"/>
  <c r="AI414" i="1"/>
  <c r="AJ414" i="1"/>
  <c r="AL414" i="1"/>
  <c r="AM414" i="1"/>
  <c r="AG415" i="1"/>
  <c r="AH415" i="1"/>
  <c r="AI415" i="1"/>
  <c r="AK415" i="1" s="1"/>
  <c r="AJ415" i="1"/>
  <c r="AL415" i="1"/>
  <c r="AM415" i="1"/>
  <c r="AG416" i="1"/>
  <c r="AH416" i="1"/>
  <c r="AI416" i="1"/>
  <c r="AJ416" i="1"/>
  <c r="AK416" i="1"/>
  <c r="AL416" i="1"/>
  <c r="AM416" i="1"/>
  <c r="AG417" i="1"/>
  <c r="AH417" i="1"/>
  <c r="AK417" i="1" s="1"/>
  <c r="AI417" i="1"/>
  <c r="AJ417" i="1"/>
  <c r="AL417" i="1"/>
  <c r="AM417" i="1"/>
  <c r="AG418" i="1"/>
  <c r="AH418" i="1"/>
  <c r="AI418" i="1"/>
  <c r="AJ418" i="1"/>
  <c r="AL418" i="1"/>
  <c r="AM418" i="1"/>
  <c r="AG419" i="1"/>
  <c r="AH419" i="1"/>
  <c r="AI419" i="1"/>
  <c r="AJ419" i="1"/>
  <c r="AK419" i="1"/>
  <c r="AL419" i="1"/>
  <c r="AM419" i="1"/>
  <c r="AG420" i="1"/>
  <c r="AH420" i="1"/>
  <c r="AK420" i="1" s="1"/>
  <c r="AI420" i="1"/>
  <c r="AJ420" i="1"/>
  <c r="AL420" i="1"/>
  <c r="AM420" i="1"/>
  <c r="AG421" i="1"/>
  <c r="AH421" i="1"/>
  <c r="AK421" i="1" s="1"/>
  <c r="AI421" i="1"/>
  <c r="AJ421" i="1"/>
  <c r="AL421" i="1"/>
  <c r="AM421" i="1"/>
  <c r="AG422" i="1"/>
  <c r="AH422" i="1"/>
  <c r="AI422" i="1"/>
  <c r="AJ422" i="1"/>
  <c r="AL422" i="1"/>
  <c r="AM422" i="1"/>
  <c r="AG423" i="1"/>
  <c r="AH423" i="1"/>
  <c r="AI423" i="1"/>
  <c r="AJ423" i="1"/>
  <c r="AK423" i="1"/>
  <c r="AL423" i="1"/>
  <c r="AM423" i="1"/>
  <c r="AG424" i="1"/>
  <c r="AH424" i="1"/>
  <c r="AK424" i="1" s="1"/>
  <c r="AI424" i="1"/>
  <c r="AJ424" i="1"/>
  <c r="AL424" i="1"/>
  <c r="AM424" i="1"/>
  <c r="AG425" i="1"/>
  <c r="AH425" i="1"/>
  <c r="AK425" i="1" s="1"/>
  <c r="AI425" i="1"/>
  <c r="AJ425" i="1"/>
  <c r="AL425" i="1"/>
  <c r="AM425" i="1"/>
  <c r="AG426" i="1"/>
  <c r="AH426" i="1"/>
  <c r="AI426" i="1"/>
  <c r="AJ426" i="1"/>
  <c r="AL426" i="1"/>
  <c r="AM426" i="1"/>
  <c r="AG427" i="1"/>
  <c r="AH427" i="1"/>
  <c r="AI427" i="1"/>
  <c r="AK427" i="1" s="1"/>
  <c r="AJ427" i="1"/>
  <c r="AL427" i="1"/>
  <c r="AM427" i="1"/>
  <c r="AG428" i="1"/>
  <c r="AH428" i="1"/>
  <c r="AK428" i="1" s="1"/>
  <c r="AI428" i="1"/>
  <c r="AJ428" i="1"/>
  <c r="AL428" i="1"/>
  <c r="AM428" i="1"/>
  <c r="AG429" i="1"/>
  <c r="AH429" i="1"/>
  <c r="AI429" i="1"/>
  <c r="AJ429" i="1"/>
  <c r="AK429" i="1"/>
  <c r="AL429" i="1"/>
  <c r="AM429" i="1"/>
  <c r="AG430" i="1"/>
  <c r="AH430" i="1"/>
  <c r="AK430" i="1" s="1"/>
  <c r="AI430" i="1"/>
  <c r="AJ430" i="1"/>
  <c r="AL430" i="1"/>
  <c r="AM430" i="1"/>
  <c r="AG431" i="1"/>
  <c r="AH431" i="1"/>
  <c r="AI431" i="1"/>
  <c r="AK431" i="1" s="1"/>
  <c r="AJ431" i="1"/>
  <c r="AL431" i="1"/>
  <c r="AM431" i="1"/>
  <c r="AG432" i="1"/>
  <c r="AH432" i="1"/>
  <c r="AI432" i="1"/>
  <c r="AJ432" i="1"/>
  <c r="AK432" i="1"/>
  <c r="AL432" i="1"/>
  <c r="AM432" i="1"/>
  <c r="AG433" i="1"/>
  <c r="AH433" i="1"/>
  <c r="AK433" i="1" s="1"/>
  <c r="AI433" i="1"/>
  <c r="AJ433" i="1"/>
  <c r="AL433" i="1"/>
  <c r="AM433" i="1"/>
  <c r="AG434" i="1"/>
  <c r="AH434" i="1"/>
  <c r="AI434" i="1"/>
  <c r="AJ434" i="1"/>
  <c r="AL434" i="1"/>
  <c r="AM434" i="1"/>
  <c r="AG435" i="1"/>
  <c r="AH435" i="1"/>
  <c r="AI435" i="1"/>
  <c r="AJ435" i="1"/>
  <c r="AK435" i="1"/>
  <c r="AL435" i="1"/>
  <c r="AM435" i="1"/>
  <c r="AG436" i="1"/>
  <c r="AH436" i="1"/>
  <c r="AK436" i="1" s="1"/>
  <c r="AI436" i="1"/>
  <c r="AJ436" i="1"/>
  <c r="AL436" i="1"/>
  <c r="AM436" i="1"/>
  <c r="AG437" i="1"/>
  <c r="AH437" i="1"/>
  <c r="AK437" i="1" s="1"/>
  <c r="AI437" i="1"/>
  <c r="AJ437" i="1"/>
  <c r="AL437" i="1"/>
  <c r="AM437" i="1"/>
  <c r="AG438" i="1"/>
  <c r="AH438" i="1"/>
  <c r="AI438" i="1"/>
  <c r="AJ438" i="1"/>
  <c r="AL438" i="1"/>
  <c r="AM438" i="1"/>
  <c r="AG439" i="1"/>
  <c r="AH439" i="1"/>
  <c r="AI439" i="1"/>
  <c r="AJ439" i="1"/>
  <c r="AK439" i="1"/>
  <c r="AL439" i="1"/>
  <c r="AM439" i="1"/>
  <c r="AG440" i="1"/>
  <c r="AH440" i="1"/>
  <c r="AK440" i="1" s="1"/>
  <c r="AI440" i="1"/>
  <c r="AJ440" i="1"/>
  <c r="AL440" i="1"/>
  <c r="AM440" i="1"/>
  <c r="AG441" i="1"/>
  <c r="AH441" i="1"/>
  <c r="AK441" i="1" s="1"/>
  <c r="AI441" i="1"/>
  <c r="AJ441" i="1"/>
  <c r="AL441" i="1"/>
  <c r="AM441" i="1"/>
  <c r="AG442" i="1"/>
  <c r="AH442" i="1"/>
  <c r="AI442" i="1"/>
  <c r="AJ442" i="1"/>
  <c r="AL442" i="1"/>
  <c r="AM442" i="1"/>
  <c r="AG443" i="1"/>
  <c r="AH443" i="1"/>
  <c r="AI443" i="1"/>
  <c r="AK443" i="1" s="1"/>
  <c r="AJ443" i="1"/>
  <c r="AL443" i="1"/>
  <c r="AM443" i="1"/>
  <c r="AG444" i="1"/>
  <c r="AH444" i="1"/>
  <c r="AK444" i="1" s="1"/>
  <c r="AI444" i="1"/>
  <c r="AJ444" i="1"/>
  <c r="AL444" i="1"/>
  <c r="AM444" i="1"/>
  <c r="AG445" i="1"/>
  <c r="AH445" i="1"/>
  <c r="AI445" i="1"/>
  <c r="AJ445" i="1"/>
  <c r="AK445" i="1"/>
  <c r="AL445" i="1"/>
  <c r="AM445" i="1"/>
  <c r="AG446" i="1"/>
  <c r="AH446" i="1"/>
  <c r="AK446" i="1" s="1"/>
  <c r="AI446" i="1"/>
  <c r="AJ446" i="1"/>
  <c r="AL446" i="1"/>
  <c r="AM446" i="1"/>
  <c r="AG447" i="1"/>
  <c r="AH447" i="1"/>
  <c r="AI447" i="1"/>
  <c r="AK447" i="1" s="1"/>
  <c r="AJ447" i="1"/>
  <c r="AL447" i="1"/>
  <c r="AM447" i="1"/>
  <c r="AG448" i="1"/>
  <c r="AH448" i="1"/>
  <c r="AI448" i="1"/>
  <c r="AJ448" i="1"/>
  <c r="AK448" i="1"/>
  <c r="AL448" i="1"/>
  <c r="AM448" i="1"/>
  <c r="AG449" i="1"/>
  <c r="AH449" i="1"/>
  <c r="AK449" i="1" s="1"/>
  <c r="AI449" i="1"/>
  <c r="AJ449" i="1"/>
  <c r="AL449" i="1"/>
  <c r="AM449" i="1"/>
  <c r="AG450" i="1"/>
  <c r="AH450" i="1"/>
  <c r="AI450" i="1"/>
  <c r="AJ450" i="1"/>
  <c r="AL450" i="1"/>
  <c r="AM450" i="1"/>
  <c r="AG451" i="1"/>
  <c r="AH451" i="1"/>
  <c r="AI451" i="1"/>
  <c r="AJ451" i="1"/>
  <c r="AK451" i="1"/>
  <c r="AL451" i="1"/>
  <c r="AM451" i="1"/>
  <c r="AG452" i="1"/>
  <c r="AH452" i="1"/>
  <c r="AK452" i="1" s="1"/>
  <c r="AI452" i="1"/>
  <c r="AJ452" i="1"/>
  <c r="AL452" i="1"/>
  <c r="AM452" i="1"/>
  <c r="AG453" i="1"/>
  <c r="AH453" i="1"/>
  <c r="AK453" i="1" s="1"/>
  <c r="AI453" i="1"/>
  <c r="AJ453" i="1"/>
  <c r="AL453" i="1"/>
  <c r="AM453" i="1"/>
  <c r="AG454" i="1"/>
  <c r="AH454" i="1"/>
  <c r="AI454" i="1"/>
  <c r="AJ454" i="1"/>
  <c r="AL454" i="1"/>
  <c r="AM454" i="1"/>
  <c r="AG455" i="1"/>
  <c r="AH455" i="1"/>
  <c r="AI455" i="1"/>
  <c r="AJ455" i="1"/>
  <c r="AK455" i="1"/>
  <c r="AL455" i="1"/>
  <c r="AM455" i="1"/>
  <c r="AG456" i="1"/>
  <c r="AH456" i="1"/>
  <c r="AK456" i="1" s="1"/>
  <c r="AI456" i="1"/>
  <c r="AJ456" i="1"/>
  <c r="AL456" i="1"/>
  <c r="AM456" i="1"/>
  <c r="AG457" i="1"/>
  <c r="AH457" i="1"/>
  <c r="AK457" i="1" s="1"/>
  <c r="AI457" i="1"/>
  <c r="AJ457" i="1"/>
  <c r="AL457" i="1"/>
  <c r="AM457" i="1"/>
  <c r="AG458" i="1"/>
  <c r="AH458" i="1"/>
  <c r="AI458" i="1"/>
  <c r="AJ458" i="1"/>
  <c r="AL458" i="1"/>
  <c r="AM458" i="1"/>
  <c r="AG459" i="1"/>
  <c r="AH459" i="1"/>
  <c r="AI459" i="1"/>
  <c r="AK459" i="1" s="1"/>
  <c r="AJ459" i="1"/>
  <c r="AL459" i="1"/>
  <c r="AM459" i="1"/>
  <c r="AG460" i="1"/>
  <c r="AH460" i="1"/>
  <c r="AK460" i="1" s="1"/>
  <c r="AI460" i="1"/>
  <c r="AJ460" i="1"/>
  <c r="AL460" i="1"/>
  <c r="AM460" i="1"/>
  <c r="AG461" i="1"/>
  <c r="AH461" i="1"/>
  <c r="AI461" i="1"/>
  <c r="AJ461" i="1"/>
  <c r="AK461" i="1"/>
  <c r="AL461" i="1"/>
  <c r="AM461" i="1"/>
  <c r="AG462" i="1"/>
  <c r="AH462" i="1"/>
  <c r="AK462" i="1" s="1"/>
  <c r="AI462" i="1"/>
  <c r="AJ462" i="1"/>
  <c r="AL462" i="1"/>
  <c r="AM462" i="1"/>
  <c r="AG463" i="1"/>
  <c r="AH463" i="1"/>
  <c r="AI463" i="1"/>
  <c r="AK463" i="1" s="1"/>
  <c r="AJ463" i="1"/>
  <c r="AL463" i="1"/>
  <c r="AM463" i="1"/>
  <c r="AG464" i="1"/>
  <c r="AH464" i="1"/>
  <c r="AI464" i="1"/>
  <c r="AJ464" i="1"/>
  <c r="AK464" i="1"/>
  <c r="AL464" i="1"/>
  <c r="AM464" i="1"/>
  <c r="AG465" i="1"/>
  <c r="AH465" i="1"/>
  <c r="AK465" i="1" s="1"/>
  <c r="AI465" i="1"/>
  <c r="AJ465" i="1"/>
  <c r="AL465" i="1"/>
  <c r="AM465" i="1"/>
  <c r="AG466" i="1"/>
  <c r="AH466" i="1"/>
  <c r="AI466" i="1"/>
  <c r="AJ466" i="1"/>
  <c r="AL466" i="1"/>
  <c r="AM466" i="1"/>
  <c r="AG467" i="1"/>
  <c r="AH467" i="1"/>
  <c r="AI467" i="1"/>
  <c r="AJ467" i="1"/>
  <c r="AK467" i="1"/>
  <c r="AL467" i="1"/>
  <c r="AM467" i="1"/>
  <c r="AG468" i="1"/>
  <c r="AH468" i="1"/>
  <c r="AK468" i="1" s="1"/>
  <c r="AI468" i="1"/>
  <c r="AJ468" i="1"/>
  <c r="AL468" i="1"/>
  <c r="AM468" i="1"/>
  <c r="AG469" i="1"/>
  <c r="AH469" i="1"/>
  <c r="AK469" i="1" s="1"/>
  <c r="AI469" i="1"/>
  <c r="AJ469" i="1"/>
  <c r="AL469" i="1"/>
  <c r="AM469" i="1"/>
  <c r="AG470" i="1"/>
  <c r="AH470" i="1"/>
  <c r="AI470" i="1"/>
  <c r="AJ470" i="1"/>
  <c r="AL470" i="1"/>
  <c r="AM470" i="1"/>
  <c r="AG471" i="1"/>
  <c r="AH471" i="1"/>
  <c r="AI471" i="1"/>
  <c r="AJ471" i="1"/>
  <c r="AK471" i="1"/>
  <c r="AL471" i="1"/>
  <c r="AM471" i="1"/>
  <c r="AG472" i="1"/>
  <c r="AH472" i="1"/>
  <c r="AK472" i="1" s="1"/>
  <c r="AI472" i="1"/>
  <c r="AJ472" i="1"/>
  <c r="AL472" i="1"/>
  <c r="AM472" i="1"/>
  <c r="AG473" i="1"/>
  <c r="AH473" i="1"/>
  <c r="AK473" i="1" s="1"/>
  <c r="AI473" i="1"/>
  <c r="AJ473" i="1"/>
  <c r="AL473" i="1"/>
  <c r="AM473" i="1"/>
  <c r="AG474" i="1"/>
  <c r="AH474" i="1"/>
  <c r="AI474" i="1"/>
  <c r="AJ474" i="1"/>
  <c r="AL474" i="1"/>
  <c r="AM474" i="1"/>
  <c r="AG475" i="1"/>
  <c r="AH475" i="1"/>
  <c r="AI475" i="1"/>
  <c r="AK475" i="1" s="1"/>
  <c r="AJ475" i="1"/>
  <c r="AL475" i="1"/>
  <c r="AM475" i="1"/>
  <c r="AG476" i="1"/>
  <c r="AH476" i="1"/>
  <c r="AK476" i="1" s="1"/>
  <c r="AI476" i="1"/>
  <c r="AJ476" i="1"/>
  <c r="AL476" i="1"/>
  <c r="AM476" i="1"/>
  <c r="AG477" i="1"/>
  <c r="AH477" i="1"/>
  <c r="AI477" i="1"/>
  <c r="AJ477" i="1"/>
  <c r="AK477" i="1"/>
  <c r="AL477" i="1"/>
  <c r="AM477" i="1"/>
  <c r="AG478" i="1"/>
  <c r="AH478" i="1"/>
  <c r="AK478" i="1" s="1"/>
  <c r="AI478" i="1"/>
  <c r="AJ478" i="1"/>
  <c r="AL478" i="1"/>
  <c r="AM478" i="1"/>
  <c r="AG479" i="1"/>
  <c r="AH479" i="1"/>
  <c r="AI479" i="1"/>
  <c r="AK479" i="1" s="1"/>
  <c r="AJ479" i="1"/>
  <c r="AL479" i="1"/>
  <c r="AM479" i="1"/>
  <c r="AG480" i="1"/>
  <c r="AH480" i="1"/>
  <c r="AI480" i="1"/>
  <c r="AJ480" i="1"/>
  <c r="AK480" i="1"/>
  <c r="AL480" i="1"/>
  <c r="AM480" i="1"/>
  <c r="AG481" i="1"/>
  <c r="AH481" i="1"/>
  <c r="AK481" i="1" s="1"/>
  <c r="AI481" i="1"/>
  <c r="AJ481" i="1"/>
  <c r="AL481" i="1"/>
  <c r="AM481" i="1"/>
  <c r="AG482" i="1"/>
  <c r="AH482" i="1"/>
  <c r="AI482" i="1"/>
  <c r="AJ482" i="1"/>
  <c r="AL482" i="1"/>
  <c r="AM482" i="1"/>
  <c r="AM2" i="1"/>
  <c r="AL2" i="1"/>
  <c r="AJ2" i="1"/>
  <c r="AI2" i="1"/>
  <c r="AH2" i="1"/>
  <c r="AG2" i="1"/>
  <c r="L15" i="2"/>
  <c r="B15" i="2"/>
  <c r="K15" i="2" l="1"/>
  <c r="H15" i="2"/>
  <c r="C15" i="2"/>
  <c r="C10" i="2"/>
  <c r="H3" i="2"/>
  <c r="AK482" i="1"/>
  <c r="AK466" i="1"/>
  <c r="AK450" i="1"/>
  <c r="AK434" i="1"/>
  <c r="AK418" i="1"/>
  <c r="AK402" i="1"/>
  <c r="AK386" i="1"/>
  <c r="AK370" i="1"/>
  <c r="AK354" i="1"/>
  <c r="AK335" i="1"/>
  <c r="AK316" i="1"/>
  <c r="AK294" i="1"/>
  <c r="AK291" i="1"/>
  <c r="AK271" i="1"/>
  <c r="AK252" i="1"/>
  <c r="AK230" i="1"/>
  <c r="AK227" i="1"/>
  <c r="AK207" i="1"/>
  <c r="AK182" i="1"/>
  <c r="AK172" i="1"/>
  <c r="AK150" i="1"/>
  <c r="AK140" i="1"/>
  <c r="AK118" i="1"/>
  <c r="AK108" i="1"/>
  <c r="AK86" i="1"/>
  <c r="AK76" i="1"/>
  <c r="AK54" i="1"/>
  <c r="AK44" i="1"/>
  <c r="AK22" i="1"/>
  <c r="AK12" i="1"/>
  <c r="AK470" i="1"/>
  <c r="AK454" i="1"/>
  <c r="AK438" i="1"/>
  <c r="AK422" i="1"/>
  <c r="AK406" i="1"/>
  <c r="AK390" i="1"/>
  <c r="AK374" i="1"/>
  <c r="AK358" i="1"/>
  <c r="AK342" i="1"/>
  <c r="AK339" i="1"/>
  <c r="AK319" i="1"/>
  <c r="AK300" i="1"/>
  <c r="AK297" i="1"/>
  <c r="AK283" i="1"/>
  <c r="AK278" i="1"/>
  <c r="AK275" i="1"/>
  <c r="AK255" i="1"/>
  <c r="AK236" i="1"/>
  <c r="AK233" i="1"/>
  <c r="AK219" i="1"/>
  <c r="AK214" i="1"/>
  <c r="AK211" i="1"/>
  <c r="AK178" i="1"/>
  <c r="AK175" i="1"/>
  <c r="AK146" i="1"/>
  <c r="AK143" i="1"/>
  <c r="AK114" i="1"/>
  <c r="AK111" i="1"/>
  <c r="AK82" i="1"/>
  <c r="AK79" i="1"/>
  <c r="AK50" i="1"/>
  <c r="AK47" i="1"/>
  <c r="AK18" i="1"/>
  <c r="AK15" i="1"/>
  <c r="AK474" i="1"/>
  <c r="AK458" i="1"/>
  <c r="AK442" i="1"/>
  <c r="AK426" i="1"/>
  <c r="AK410" i="1"/>
  <c r="AK394" i="1"/>
  <c r="AK378" i="1"/>
  <c r="AK362" i="1"/>
  <c r="AK346" i="1"/>
  <c r="AK331" i="1"/>
  <c r="AK326" i="1"/>
  <c r="AK323" i="1"/>
  <c r="AK303" i="1"/>
  <c r="AK284" i="1"/>
  <c r="AK281" i="1"/>
  <c r="AK267" i="1"/>
  <c r="AK262" i="1"/>
  <c r="AK259" i="1"/>
  <c r="AK239" i="1"/>
  <c r="AK220" i="1"/>
  <c r="AK217" i="1"/>
  <c r="AK203" i="1"/>
  <c r="AK198" i="1"/>
  <c r="AK188" i="1"/>
  <c r="AK185" i="1"/>
  <c r="AK166" i="1"/>
  <c r="AK156" i="1"/>
  <c r="AK153" i="1"/>
  <c r="AK134" i="1"/>
  <c r="AK124" i="1"/>
  <c r="AK121" i="1"/>
  <c r="AK102" i="1"/>
  <c r="AK92" i="1"/>
  <c r="AK89" i="1"/>
  <c r="AK70" i="1"/>
  <c r="AK60" i="1"/>
  <c r="AK57" i="1"/>
  <c r="AK38" i="1"/>
  <c r="AK28" i="1"/>
  <c r="AK25" i="1"/>
  <c r="AK6" i="1"/>
  <c r="AK195" i="1"/>
  <c r="AK179" i="1"/>
  <c r="AK163" i="1"/>
  <c r="AK147" i="1"/>
  <c r="AK131" i="1"/>
  <c r="AK115" i="1"/>
  <c r="AK99" i="1"/>
  <c r="AK83" i="1"/>
  <c r="AK67" i="1"/>
  <c r="AK51" i="1"/>
  <c r="AK35" i="1"/>
  <c r="AK19" i="1"/>
  <c r="AK3" i="1"/>
  <c r="AK327" i="1"/>
  <c r="AK311" i="1"/>
  <c r="AK295" i="1"/>
  <c r="AK279" i="1"/>
  <c r="AK263" i="1"/>
  <c r="AK247" i="1"/>
  <c r="AK231" i="1"/>
  <c r="AK215" i="1"/>
  <c r="AK199" i="1"/>
  <c r="AK183" i="1"/>
  <c r="AK167" i="1"/>
  <c r="AK151" i="1"/>
  <c r="AK135" i="1"/>
  <c r="AK119" i="1"/>
  <c r="AK103" i="1"/>
  <c r="AK87" i="1"/>
  <c r="AK71" i="1"/>
  <c r="AK55" i="1"/>
  <c r="AK39" i="1"/>
  <c r="AK23" i="1"/>
  <c r="AK7" i="1"/>
  <c r="AK2" i="1"/>
  <c r="D10" i="2"/>
  <c r="B10" i="2"/>
</calcChain>
</file>

<file path=xl/connections.xml><?xml version="1.0" encoding="utf-8"?>
<connections xmlns="http://schemas.openxmlformats.org/spreadsheetml/2006/main">
  <connection id="1" name="d7c3f26d-c849-4a90-b1d2-e60ec58f28bcAviationData" type="4" refreshedVersion="0" background="1">
    <webPr xml="1" sourceData="1" url="C:\Users\DoyleWJ\Documents\Aviation CD\FAA Presentations\FAAST_Password_Protected\LSA_Amateur_Built_Experimental\d7c3f26d-c849-4a90-b1d2-e60ec58f28bcAviationData.xml" htmlTables="1" htmlFormat="all"/>
  </connection>
</connections>
</file>

<file path=xl/sharedStrings.xml><?xml version="1.0" encoding="utf-8"?>
<sst xmlns="http://schemas.openxmlformats.org/spreadsheetml/2006/main" count="11636" uniqueCount="4826">
  <si>
    <t>EventId</t>
  </si>
  <si>
    <t>InvestigationType</t>
  </si>
  <si>
    <t>AccidentNumber</t>
  </si>
  <si>
    <t>EventDate</t>
  </si>
  <si>
    <t>Location</t>
  </si>
  <si>
    <t>Country</t>
  </si>
  <si>
    <t>Latitude</t>
  </si>
  <si>
    <t>Longitude</t>
  </si>
  <si>
    <t>AirportCode</t>
  </si>
  <si>
    <t>AirportName</t>
  </si>
  <si>
    <t>InjurySeverity</t>
  </si>
  <si>
    <t>AircraftDamage</t>
  </si>
  <si>
    <t>AircraftCategory</t>
  </si>
  <si>
    <t>RegistrationNumber</t>
  </si>
  <si>
    <t>Make</t>
  </si>
  <si>
    <t>Model</t>
  </si>
  <si>
    <t>AmateurBuilt</t>
  </si>
  <si>
    <t>NumberOfEngines</t>
  </si>
  <si>
    <t>EngineType</t>
  </si>
  <si>
    <t>FARDescription</t>
  </si>
  <si>
    <t>Schedule</t>
  </si>
  <si>
    <t>PurposeOfFlight</t>
  </si>
  <si>
    <t>AirCarrier</t>
  </si>
  <si>
    <t>TotalFatalInjuries</t>
  </si>
  <si>
    <t>TotalSeriousInjuries</t>
  </si>
  <si>
    <t>TotalMinorInjuries</t>
  </si>
  <si>
    <t>TotalUninjured</t>
  </si>
  <si>
    <t>WeatherCondition</t>
  </si>
  <si>
    <t>BroadPhaseOfFlight</t>
  </si>
  <si>
    <t>ReportStatus</t>
  </si>
  <si>
    <t>PublicationDate</t>
  </si>
  <si>
    <t>20140716X52618</t>
  </si>
  <si>
    <t>20140713X00001</t>
  </si>
  <si>
    <t>20140707X50511</t>
  </si>
  <si>
    <t>20140713X91233</t>
  </si>
  <si>
    <t>20140623X92501</t>
  </si>
  <si>
    <t>20140624X71639</t>
  </si>
  <si>
    <t>20140619X70017</t>
  </si>
  <si>
    <t>20140619X42149</t>
  </si>
  <si>
    <t>20140617X42217</t>
  </si>
  <si>
    <t>20140613X02343</t>
  </si>
  <si>
    <t>20140608X03928</t>
  </si>
  <si>
    <t>20140609X85154</t>
  </si>
  <si>
    <t>20140609X83225</t>
  </si>
  <si>
    <t>20140607X02802</t>
  </si>
  <si>
    <t>20140610X82753</t>
  </si>
  <si>
    <t>20140616X14404</t>
  </si>
  <si>
    <t>20140604X05425</t>
  </si>
  <si>
    <t>20140602X83649</t>
  </si>
  <si>
    <t>20140531X15032</t>
  </si>
  <si>
    <t>20140525X13321</t>
  </si>
  <si>
    <t>20140522X94053</t>
  </si>
  <si>
    <t>20140423X14414</t>
  </si>
  <si>
    <t>20140418X40544</t>
  </si>
  <si>
    <t>20140414X14114</t>
  </si>
  <si>
    <t>20140414X80900</t>
  </si>
  <si>
    <t>20140409X60140</t>
  </si>
  <si>
    <t>20140408X14435</t>
  </si>
  <si>
    <t>20140406X10930</t>
  </si>
  <si>
    <t>20140404X81215</t>
  </si>
  <si>
    <t>20140406X50715</t>
  </si>
  <si>
    <t>20140407X04236</t>
  </si>
  <si>
    <t>20140330X24915</t>
  </si>
  <si>
    <t>20140327X61657</t>
  </si>
  <si>
    <t>20140324X43822</t>
  </si>
  <si>
    <t>20140324X85530</t>
  </si>
  <si>
    <t>20140317X90512</t>
  </si>
  <si>
    <t>20140311X73719</t>
  </si>
  <si>
    <t>20140308X02401</t>
  </si>
  <si>
    <t>20140224X15602</t>
  </si>
  <si>
    <t>20140217X70404</t>
  </si>
  <si>
    <t>20140219X54535</t>
  </si>
  <si>
    <t>20140212X74207</t>
  </si>
  <si>
    <t>20140206X24333</t>
  </si>
  <si>
    <t>20131218X83323</t>
  </si>
  <si>
    <t>20131202X34203</t>
  </si>
  <si>
    <t>20131202X13540</t>
  </si>
  <si>
    <t>20131127X32639</t>
  </si>
  <si>
    <t>20131117X90100</t>
  </si>
  <si>
    <t>20131121X04919</t>
  </si>
  <si>
    <t>20131104X63424</t>
  </si>
  <si>
    <t>20131024X65216</t>
  </si>
  <si>
    <t>20131028X20651</t>
  </si>
  <si>
    <t>20131020X42000</t>
  </si>
  <si>
    <t>20131021X82630</t>
  </si>
  <si>
    <t>20131023X51017</t>
  </si>
  <si>
    <t>20131106X01506</t>
  </si>
  <si>
    <t>20130928X04043</t>
  </si>
  <si>
    <t>20130922X21711</t>
  </si>
  <si>
    <t>20130922X15430</t>
  </si>
  <si>
    <t>20130920X04503</t>
  </si>
  <si>
    <t>20130911X14426</t>
  </si>
  <si>
    <t>20130911X51746</t>
  </si>
  <si>
    <t>20130910X21958</t>
  </si>
  <si>
    <t>20130908X63200</t>
  </si>
  <si>
    <t>20130909X85712</t>
  </si>
  <si>
    <t>20130906X73030</t>
  </si>
  <si>
    <t>20130909X40737</t>
  </si>
  <si>
    <t>20130905X24257</t>
  </si>
  <si>
    <t>20130901X04803</t>
  </si>
  <si>
    <t>20130901X10646</t>
  </si>
  <si>
    <t>20130826X33312</t>
  </si>
  <si>
    <t>20130826X03647</t>
  </si>
  <si>
    <t>20130824X73533</t>
  </si>
  <si>
    <t>20130820X12942</t>
  </si>
  <si>
    <t>20130819X00249</t>
  </si>
  <si>
    <t>20130812X05841</t>
  </si>
  <si>
    <t>20130812X62730</t>
  </si>
  <si>
    <t>20130805X03340</t>
  </si>
  <si>
    <t>20130805X21802</t>
  </si>
  <si>
    <t>20130803X53848</t>
  </si>
  <si>
    <t>20130731X05045</t>
  </si>
  <si>
    <t>20130730X91402</t>
  </si>
  <si>
    <t>20130728X71223</t>
  </si>
  <si>
    <t>20130728X84310</t>
  </si>
  <si>
    <t>20130801X55434</t>
  </si>
  <si>
    <t>20130722X75513</t>
  </si>
  <si>
    <t>20130801X52009</t>
  </si>
  <si>
    <t>20130718X44907</t>
  </si>
  <si>
    <t>20130718X81101</t>
  </si>
  <si>
    <t>20130722X63758</t>
  </si>
  <si>
    <t>20130716X00902</t>
  </si>
  <si>
    <t>20130808X65644</t>
  </si>
  <si>
    <t>20130703X10508</t>
  </si>
  <si>
    <t>20130702X80453</t>
  </si>
  <si>
    <t>20130630X12443</t>
  </si>
  <si>
    <t>20130709X11717</t>
  </si>
  <si>
    <t>20130702X64428</t>
  </si>
  <si>
    <t>20130627X55924</t>
  </si>
  <si>
    <t>20130624X92540</t>
  </si>
  <si>
    <t>20130623X25322</t>
  </si>
  <si>
    <t>20130621X93744</t>
  </si>
  <si>
    <t>20130612X21042</t>
  </si>
  <si>
    <t>20130611X55359</t>
  </si>
  <si>
    <t>20130526X80753</t>
  </si>
  <si>
    <t>20130527X93450</t>
  </si>
  <si>
    <t>20130521X01900</t>
  </si>
  <si>
    <t>20130513X82749</t>
  </si>
  <si>
    <t>20130506X13037</t>
  </si>
  <si>
    <t>20130504X95500</t>
  </si>
  <si>
    <t>20130504X50339</t>
  </si>
  <si>
    <t>20130508X82031</t>
  </si>
  <si>
    <t>20130429X83907</t>
  </si>
  <si>
    <t>20130429X11346</t>
  </si>
  <si>
    <t>20130420X22041</t>
  </si>
  <si>
    <t>20130414X04421</t>
  </si>
  <si>
    <t>20130417X00301</t>
  </si>
  <si>
    <t>20130415X21911</t>
  </si>
  <si>
    <t>20130529X72629</t>
  </si>
  <si>
    <t>20130415X35220</t>
  </si>
  <si>
    <t>20130412X01737</t>
  </si>
  <si>
    <t>20130412X91833</t>
  </si>
  <si>
    <t>20130330X85743</t>
  </si>
  <si>
    <t>20130316X85615</t>
  </si>
  <si>
    <t>20130314X15720</t>
  </si>
  <si>
    <t>20130311X20744</t>
  </si>
  <si>
    <t>20130311X40317</t>
  </si>
  <si>
    <t>20130305X11829</t>
  </si>
  <si>
    <t>20130305X05303</t>
  </si>
  <si>
    <t>20130226X32006</t>
  </si>
  <si>
    <t>20130227X73216</t>
  </si>
  <si>
    <t>20130228X92122</t>
  </si>
  <si>
    <t>20130218X12118</t>
  </si>
  <si>
    <t>20130213X15321</t>
  </si>
  <si>
    <t>20130212X61326</t>
  </si>
  <si>
    <t>20130206X01948</t>
  </si>
  <si>
    <t>20130130X44629</t>
  </si>
  <si>
    <t>20130128X93359</t>
  </si>
  <si>
    <t>20130112X64931</t>
  </si>
  <si>
    <t>20130117X51933</t>
  </si>
  <si>
    <t>20121229X60421</t>
  </si>
  <si>
    <t>20121231X00053</t>
  </si>
  <si>
    <t>20121219X51952</t>
  </si>
  <si>
    <t>20121218X70907</t>
  </si>
  <si>
    <t>20121215X21508</t>
  </si>
  <si>
    <t>20121214X20343</t>
  </si>
  <si>
    <t>20121213X02920</t>
  </si>
  <si>
    <t>20121211X01358</t>
  </si>
  <si>
    <t>20121204X82041</t>
  </si>
  <si>
    <t>20121206X82018</t>
  </si>
  <si>
    <t>20121203X03615</t>
  </si>
  <si>
    <t>20121203X00941</t>
  </si>
  <si>
    <t>20121129X00132</t>
  </si>
  <si>
    <t>20121123X21931</t>
  </si>
  <si>
    <t>20121121X85200</t>
  </si>
  <si>
    <t>20121119X22007</t>
  </si>
  <si>
    <t>20121113X95501</t>
  </si>
  <si>
    <t>20121111X00349</t>
  </si>
  <si>
    <t>20121110X12436</t>
  </si>
  <si>
    <t>20121029X21705</t>
  </si>
  <si>
    <t>20121024X11737</t>
  </si>
  <si>
    <t>20121020X72847</t>
  </si>
  <si>
    <t>20121019X74739</t>
  </si>
  <si>
    <t>20121016X51944</t>
  </si>
  <si>
    <t>20121019X22045</t>
  </si>
  <si>
    <t>20121015X92940</t>
  </si>
  <si>
    <t>20121012X70109</t>
  </si>
  <si>
    <t>20121010X95226</t>
  </si>
  <si>
    <t>20121007X34234</t>
  </si>
  <si>
    <t>20121008X94846</t>
  </si>
  <si>
    <t>20121006X71328</t>
  </si>
  <si>
    <t>20121004X40758</t>
  </si>
  <si>
    <t>20121001X15424</t>
  </si>
  <si>
    <t>20120930X93252</t>
  </si>
  <si>
    <t>20121001X15058</t>
  </si>
  <si>
    <t>20121001X14651</t>
  </si>
  <si>
    <t>20121003X52835</t>
  </si>
  <si>
    <t>20120921X23524</t>
  </si>
  <si>
    <t>20120921X20003</t>
  </si>
  <si>
    <t>20121003X51214</t>
  </si>
  <si>
    <t>20121002X70934</t>
  </si>
  <si>
    <t>20120918X81545</t>
  </si>
  <si>
    <t>20120916X04309</t>
  </si>
  <si>
    <t>20120916X71751</t>
  </si>
  <si>
    <t>20120917X44725</t>
  </si>
  <si>
    <t>20120915X95617</t>
  </si>
  <si>
    <t>20120913X73204</t>
  </si>
  <si>
    <t>20120913X01733</t>
  </si>
  <si>
    <t>20120910X71500</t>
  </si>
  <si>
    <t>20120908X82232</t>
  </si>
  <si>
    <t>20120907X33920</t>
  </si>
  <si>
    <t>20120906X12528</t>
  </si>
  <si>
    <t>20120906X23303</t>
  </si>
  <si>
    <t>20120910X90014</t>
  </si>
  <si>
    <t>20120903X92924</t>
  </si>
  <si>
    <t>20120901X63404</t>
  </si>
  <si>
    <t>20120904X65358</t>
  </si>
  <si>
    <t>20120901X30019</t>
  </si>
  <si>
    <t>20120830X71801</t>
  </si>
  <si>
    <t>20120828X50230</t>
  </si>
  <si>
    <t>20120829X21045</t>
  </si>
  <si>
    <t>20120826X71001</t>
  </si>
  <si>
    <t>20120828X44740</t>
  </si>
  <si>
    <t>20120823X00606</t>
  </si>
  <si>
    <t>20120822X62916</t>
  </si>
  <si>
    <t>20120828X02904</t>
  </si>
  <si>
    <t>20120820X02522</t>
  </si>
  <si>
    <t>20120903X13507</t>
  </si>
  <si>
    <t>20120820X12336</t>
  </si>
  <si>
    <t>20120815X32031</t>
  </si>
  <si>
    <t>20120816X34057</t>
  </si>
  <si>
    <t>20120814X13603</t>
  </si>
  <si>
    <t>20120917X12204</t>
  </si>
  <si>
    <t>20120809X72239</t>
  </si>
  <si>
    <t>20120809X15337</t>
  </si>
  <si>
    <t>20120813X74855</t>
  </si>
  <si>
    <t>20120805X03423</t>
  </si>
  <si>
    <t>20120904X41928</t>
  </si>
  <si>
    <t>20120731X30154</t>
  </si>
  <si>
    <t>20120727X30048</t>
  </si>
  <si>
    <t>20120727X80121</t>
  </si>
  <si>
    <t>20120806X11036</t>
  </si>
  <si>
    <t>20120723X05705</t>
  </si>
  <si>
    <t>20120723X60348</t>
  </si>
  <si>
    <t>20120726X81042</t>
  </si>
  <si>
    <t>20120721X55541</t>
  </si>
  <si>
    <t>20120721X63628</t>
  </si>
  <si>
    <t>20120720X45005</t>
  </si>
  <si>
    <t>20120720X95150</t>
  </si>
  <si>
    <t>20120717X50750</t>
  </si>
  <si>
    <t>20120716X40727</t>
  </si>
  <si>
    <t>20120716X53638</t>
  </si>
  <si>
    <t>20120723X73701</t>
  </si>
  <si>
    <t>20120711X85316</t>
  </si>
  <si>
    <t>20120711X13330</t>
  </si>
  <si>
    <t>20120709X24710</t>
  </si>
  <si>
    <t>20120707X05302</t>
  </si>
  <si>
    <t>20120706X54733</t>
  </si>
  <si>
    <t>20120627X54104</t>
  </si>
  <si>
    <t>20120625X10618</t>
  </si>
  <si>
    <t>20120617X03229</t>
  </si>
  <si>
    <t>20120616X53520</t>
  </si>
  <si>
    <t>20120620X02221</t>
  </si>
  <si>
    <t>20120611X92127</t>
  </si>
  <si>
    <t>20120609X82108</t>
  </si>
  <si>
    <t>20120605X63420</t>
  </si>
  <si>
    <t>20120605X90621</t>
  </si>
  <si>
    <t>20120601X44107</t>
  </si>
  <si>
    <t>20120531X03103</t>
  </si>
  <si>
    <t>20120530X61540</t>
  </si>
  <si>
    <t>20120527X55532</t>
  </si>
  <si>
    <t>20120525X61222</t>
  </si>
  <si>
    <t>20120521X35247</t>
  </si>
  <si>
    <t>20120521X05217</t>
  </si>
  <si>
    <t>20120522X45044</t>
  </si>
  <si>
    <t>20120519X31312</t>
  </si>
  <si>
    <t>20120519X73148</t>
  </si>
  <si>
    <t>20120519X95027</t>
  </si>
  <si>
    <t>20120518X70641</t>
  </si>
  <si>
    <t>20120517X04631</t>
  </si>
  <si>
    <t>20120513X50844</t>
  </si>
  <si>
    <t>20120514X33019</t>
  </si>
  <si>
    <t>20120609X33249</t>
  </si>
  <si>
    <t>20120513X63412</t>
  </si>
  <si>
    <t>20120509X31107</t>
  </si>
  <si>
    <t>20120502X14109</t>
  </si>
  <si>
    <t>20120501X21324</t>
  </si>
  <si>
    <t>20120428X53650</t>
  </si>
  <si>
    <t>20120427X00201</t>
  </si>
  <si>
    <t>20120419X54443</t>
  </si>
  <si>
    <t>20120419X92541</t>
  </si>
  <si>
    <t>20120420X35114</t>
  </si>
  <si>
    <t>20120416X71420</t>
  </si>
  <si>
    <t>20120414X83122</t>
  </si>
  <si>
    <t>20120416X50902</t>
  </si>
  <si>
    <t>20120417X91104</t>
  </si>
  <si>
    <t>20120414X11049</t>
  </si>
  <si>
    <t>20120406X84844</t>
  </si>
  <si>
    <t>20120403X20101</t>
  </si>
  <si>
    <t>20120422X01441</t>
  </si>
  <si>
    <t>20120402X20544</t>
  </si>
  <si>
    <t>20120402X34547</t>
  </si>
  <si>
    <t>20120402X82357</t>
  </si>
  <si>
    <t>20120330X03721</t>
  </si>
  <si>
    <t>20120326X55039</t>
  </si>
  <si>
    <t>20120324X70622</t>
  </si>
  <si>
    <t>20120322X70857</t>
  </si>
  <si>
    <t>20120321X33932</t>
  </si>
  <si>
    <t>20120319X43848</t>
  </si>
  <si>
    <t>20120319X71436</t>
  </si>
  <si>
    <t>20120315X35524</t>
  </si>
  <si>
    <t>20120314X33326</t>
  </si>
  <si>
    <t>20120314X71745</t>
  </si>
  <si>
    <t>20120315X25642</t>
  </si>
  <si>
    <t>20120307X13644</t>
  </si>
  <si>
    <t>20120305X03358</t>
  </si>
  <si>
    <t>20120301X15130</t>
  </si>
  <si>
    <t>20120217X34147</t>
  </si>
  <si>
    <t>20120301X02918</t>
  </si>
  <si>
    <t>20120227X01448</t>
  </si>
  <si>
    <t>20120221X84549</t>
  </si>
  <si>
    <t>20120206X63147</t>
  </si>
  <si>
    <t>20120206X13727</t>
  </si>
  <si>
    <t>20120203X23028</t>
  </si>
  <si>
    <t>20120120X01941</t>
  </si>
  <si>
    <t>20120112X50946</t>
  </si>
  <si>
    <t>20120109X64751</t>
  </si>
  <si>
    <t>20120110X02454</t>
  </si>
  <si>
    <t>20120102X93914</t>
  </si>
  <si>
    <t>20111231X22619</t>
  </si>
  <si>
    <t>20111226X05742</t>
  </si>
  <si>
    <t>20111211X61152</t>
  </si>
  <si>
    <t>20111210X64849</t>
  </si>
  <si>
    <t>20111211X12219</t>
  </si>
  <si>
    <t>20111212X90527</t>
  </si>
  <si>
    <t>20111202X83549</t>
  </si>
  <si>
    <t>20111129X92947</t>
  </si>
  <si>
    <t>20111114X30137</t>
  </si>
  <si>
    <t>20111205X52105</t>
  </si>
  <si>
    <t>20111102X65855</t>
  </si>
  <si>
    <t>20111101X93229</t>
  </si>
  <si>
    <t>20111031X45752</t>
  </si>
  <si>
    <t>20111029X13450</t>
  </si>
  <si>
    <t>20111102X01017</t>
  </si>
  <si>
    <t>20111024X85928</t>
  </si>
  <si>
    <t>20111023X81705</t>
  </si>
  <si>
    <t>20111024X40105</t>
  </si>
  <si>
    <t>20111017X12939</t>
  </si>
  <si>
    <t>20111013X02248</t>
  </si>
  <si>
    <t>20111012X02609</t>
  </si>
  <si>
    <t>20111012X93409</t>
  </si>
  <si>
    <t>20111006X21257</t>
  </si>
  <si>
    <t>20111006X31510</t>
  </si>
  <si>
    <t>20111006X50957</t>
  </si>
  <si>
    <t>20111005X02745</t>
  </si>
  <si>
    <t>20111004X11145</t>
  </si>
  <si>
    <t>20111006X33238</t>
  </si>
  <si>
    <t>20110930X51940</t>
  </si>
  <si>
    <t>20110930X81510</t>
  </si>
  <si>
    <t>20110929X31009</t>
  </si>
  <si>
    <t>20110928X25902</t>
  </si>
  <si>
    <t>20110925X65804</t>
  </si>
  <si>
    <t>20110624X85246</t>
  </si>
  <si>
    <t>20110923X12310</t>
  </si>
  <si>
    <t>20110922X82413</t>
  </si>
  <si>
    <t>20110919X61206</t>
  </si>
  <si>
    <t>20110919X64454</t>
  </si>
  <si>
    <t>20111018X12324</t>
  </si>
  <si>
    <t>20110918X93633</t>
  </si>
  <si>
    <t>20110917X22412</t>
  </si>
  <si>
    <t>20110915X52912</t>
  </si>
  <si>
    <t>20110916X71836</t>
  </si>
  <si>
    <t>20110915X14227</t>
  </si>
  <si>
    <t>20110913X02425</t>
  </si>
  <si>
    <t>20110920X42419</t>
  </si>
  <si>
    <t>20110909X24928</t>
  </si>
  <si>
    <t>20110904X20751</t>
  </si>
  <si>
    <t>20110904X43712</t>
  </si>
  <si>
    <t>20110905X43104</t>
  </si>
  <si>
    <t>20110903X53441</t>
  </si>
  <si>
    <t>20110906X61420</t>
  </si>
  <si>
    <t>20110906X05214</t>
  </si>
  <si>
    <t>20110923X51306</t>
  </si>
  <si>
    <t>20110829X44918</t>
  </si>
  <si>
    <t>20110829X42226</t>
  </si>
  <si>
    <t>20110826X90829</t>
  </si>
  <si>
    <t>20110825X14403</t>
  </si>
  <si>
    <t>20110823X52051</t>
  </si>
  <si>
    <t>20110823X63228</t>
  </si>
  <si>
    <t>20110822X11656</t>
  </si>
  <si>
    <t>20110823X80220</t>
  </si>
  <si>
    <t>20110825X63128</t>
  </si>
  <si>
    <t>20110818X45258</t>
  </si>
  <si>
    <t>20110817X12214</t>
  </si>
  <si>
    <t>20110815X11242</t>
  </si>
  <si>
    <t>20110815X33908</t>
  </si>
  <si>
    <t>20110929X94517</t>
  </si>
  <si>
    <t>20110929X95248</t>
  </si>
  <si>
    <t>20110818X32529</t>
  </si>
  <si>
    <t>20110808X31343</t>
  </si>
  <si>
    <t>20110806X05109</t>
  </si>
  <si>
    <t>20110808X15538</t>
  </si>
  <si>
    <t>20110805X52718</t>
  </si>
  <si>
    <t>20110802X53813</t>
  </si>
  <si>
    <t>20110801X20718</t>
  </si>
  <si>
    <t>20110802X13338</t>
  </si>
  <si>
    <t>20110802X80758</t>
  </si>
  <si>
    <t>20110803X72115</t>
  </si>
  <si>
    <t>20110730X40832</t>
  </si>
  <si>
    <t>20110803X50809</t>
  </si>
  <si>
    <t>20110803X40352</t>
  </si>
  <si>
    <t>20110724X13855</t>
  </si>
  <si>
    <t>20110728X12829</t>
  </si>
  <si>
    <t>20110729X51713</t>
  </si>
  <si>
    <t>20110723X90556</t>
  </si>
  <si>
    <t>20110718X00409</t>
  </si>
  <si>
    <t>20110718X62035</t>
  </si>
  <si>
    <t>20110716X02611</t>
  </si>
  <si>
    <t>20110710X95932</t>
  </si>
  <si>
    <t>20110708X04710</t>
  </si>
  <si>
    <t>20110713X30105</t>
  </si>
  <si>
    <t>20110715X91232</t>
  </si>
  <si>
    <t>20110703X14123</t>
  </si>
  <si>
    <t>20110702X13134</t>
  </si>
  <si>
    <t>20110707X24548</t>
  </si>
  <si>
    <t>20110706X44849</t>
  </si>
  <si>
    <t>20110630X62459</t>
  </si>
  <si>
    <t>20110705X53821</t>
  </si>
  <si>
    <t>20110629X20909</t>
  </si>
  <si>
    <t>20110629X23512</t>
  </si>
  <si>
    <t>20110630X60036</t>
  </si>
  <si>
    <t>20110627X75408</t>
  </si>
  <si>
    <t>20110626X95323</t>
  </si>
  <si>
    <t>20110627X44209</t>
  </si>
  <si>
    <t>20110625X74614</t>
  </si>
  <si>
    <t>20110627X90719</t>
  </si>
  <si>
    <t>20110620X22349</t>
  </si>
  <si>
    <t>20110618X92834</t>
  </si>
  <si>
    <t>20110612X25844</t>
  </si>
  <si>
    <t>20110612X02457</t>
  </si>
  <si>
    <t>20110606X30155</t>
  </si>
  <si>
    <t>20110604X90732</t>
  </si>
  <si>
    <t>20110602X84711</t>
  </si>
  <si>
    <t>20110531X95659</t>
  </si>
  <si>
    <t>20110523X04015</t>
  </si>
  <si>
    <t>20110523X91400</t>
  </si>
  <si>
    <t>20110524X40415</t>
  </si>
  <si>
    <t>20110520X11457</t>
  </si>
  <si>
    <t>20110525X72456</t>
  </si>
  <si>
    <t>20110513X30802</t>
  </si>
  <si>
    <t>20110505X90031</t>
  </si>
  <si>
    <t>20110506X43134</t>
  </si>
  <si>
    <t>20110509X21521</t>
  </si>
  <si>
    <t>20110504X40153</t>
  </si>
  <si>
    <t>20110505X81116</t>
  </si>
  <si>
    <t>20110503X81648</t>
  </si>
  <si>
    <t>20110501X72207</t>
  </si>
  <si>
    <t>20110502X75758</t>
  </si>
  <si>
    <t>20110429X64844</t>
  </si>
  <si>
    <t>20110506X01219</t>
  </si>
  <si>
    <t>20110425X40459</t>
  </si>
  <si>
    <t>20110425X91507</t>
  </si>
  <si>
    <t>20110425X92436</t>
  </si>
  <si>
    <t>20110426X80846</t>
  </si>
  <si>
    <t>20110421X53940</t>
  </si>
  <si>
    <t>20110421X70302</t>
  </si>
  <si>
    <t>20110420X75124</t>
  </si>
  <si>
    <t>20110416X01319</t>
  </si>
  <si>
    <t>20110414X73824</t>
  </si>
  <si>
    <t>20110413X01418</t>
  </si>
  <si>
    <t>20110425X52429</t>
  </si>
  <si>
    <t>20110411X24129</t>
  </si>
  <si>
    <t>20110406X15648</t>
  </si>
  <si>
    <t>20110403X10730</t>
  </si>
  <si>
    <t>20110403X15457</t>
  </si>
  <si>
    <t>20110407X64319</t>
  </si>
  <si>
    <t>20110326X31622</t>
  </si>
  <si>
    <t>20110325X22454</t>
  </si>
  <si>
    <t>20110319X32419</t>
  </si>
  <si>
    <t>20110320X15018</t>
  </si>
  <si>
    <t>20110316X73905</t>
  </si>
  <si>
    <t>20110322X41958</t>
  </si>
  <si>
    <t>20110310X01910</t>
  </si>
  <si>
    <t>20110309X21618</t>
  </si>
  <si>
    <t>20110304X12312</t>
  </si>
  <si>
    <t>20110226X72050</t>
  </si>
  <si>
    <t>20110227X34342</t>
  </si>
  <si>
    <t>20110218X23600</t>
  </si>
  <si>
    <t>20110214X15817</t>
  </si>
  <si>
    <t>20110213X11540</t>
  </si>
  <si>
    <t>20110209X23100</t>
  </si>
  <si>
    <t>20110207X95610</t>
  </si>
  <si>
    <t>20110202X01241</t>
  </si>
  <si>
    <t>20110131X25007</t>
  </si>
  <si>
    <t>20110106X30136</t>
  </si>
  <si>
    <t>Accident</t>
  </si>
  <si>
    <t>Incident</t>
  </si>
  <si>
    <t>ERA14LA342</t>
  </si>
  <si>
    <t>ERA14FA339</t>
  </si>
  <si>
    <t>ERA14LA330</t>
  </si>
  <si>
    <t>ERA14LA338</t>
  </si>
  <si>
    <t>CEN14LA307</t>
  </si>
  <si>
    <t>ERA14LA309</t>
  </si>
  <si>
    <t>WPR14FA252</t>
  </si>
  <si>
    <t>ERA14LA302</t>
  </si>
  <si>
    <t>CEN14LA293</t>
  </si>
  <si>
    <t>ERA14FA289</t>
  </si>
  <si>
    <t>WPR14LA237</t>
  </si>
  <si>
    <t>ERA14LA281</t>
  </si>
  <si>
    <t>CEN14FA278</t>
  </si>
  <si>
    <t>WPR14LA233</t>
  </si>
  <si>
    <t>CEN14LA281</t>
  </si>
  <si>
    <t>CEN14LA290</t>
  </si>
  <si>
    <t>WPR14LA222</t>
  </si>
  <si>
    <t>ERA14LA272</t>
  </si>
  <si>
    <t>WPR14FA218</t>
  </si>
  <si>
    <t>ERA14FA256</t>
  </si>
  <si>
    <t>ERA14LA254</t>
  </si>
  <si>
    <t>CEN14LA213</t>
  </si>
  <si>
    <t>ERA14LA202</t>
  </si>
  <si>
    <t>WPR14FA167</t>
  </si>
  <si>
    <t>CEN14LA195</t>
  </si>
  <si>
    <t>CEN14LA192</t>
  </si>
  <si>
    <t>WPR14LA161</t>
  </si>
  <si>
    <t>ERA14FA182</t>
  </si>
  <si>
    <t>ERA14LA180</t>
  </si>
  <si>
    <t>ERA14LA181A</t>
  </si>
  <si>
    <t>ERA14LA181B</t>
  </si>
  <si>
    <t>ERA14LA183</t>
  </si>
  <si>
    <t>CEN14FA173</t>
  </si>
  <si>
    <t>ERA14LA174</t>
  </si>
  <si>
    <t>ERA14LA164</t>
  </si>
  <si>
    <t>CEN14LA168</t>
  </si>
  <si>
    <t>WPR14CA136</t>
  </si>
  <si>
    <t>ERA14FA153</t>
  </si>
  <si>
    <t>ERA14FA144</t>
  </si>
  <si>
    <t>ERA14LA130</t>
  </si>
  <si>
    <t>ERA14FA123</t>
  </si>
  <si>
    <t>CEN14LA146</t>
  </si>
  <si>
    <t>CEN14LA136</t>
  </si>
  <si>
    <t>WPR14LA112</t>
  </si>
  <si>
    <t>CEN14LA091</t>
  </si>
  <si>
    <t>ERA14LA059</t>
  </si>
  <si>
    <t>CEN14FA072</t>
  </si>
  <si>
    <t>WPR14CA058</t>
  </si>
  <si>
    <t>WPR14LA055</t>
  </si>
  <si>
    <t>CEN14LA066</t>
  </si>
  <si>
    <t>ERA14LA034</t>
  </si>
  <si>
    <t>WPR14LA031</t>
  </si>
  <si>
    <t>CEN14LA021</t>
  </si>
  <si>
    <t>ERA14LA004</t>
  </si>
  <si>
    <t>CEN14LA011</t>
  </si>
  <si>
    <t>ERA14LA018</t>
  </si>
  <si>
    <t>CEN14LA045</t>
  </si>
  <si>
    <t>ERA13FA432</t>
  </si>
  <si>
    <t>ERA13CA426</t>
  </si>
  <si>
    <t>ERA13CA425</t>
  </si>
  <si>
    <t>ERA13FA424</t>
  </si>
  <si>
    <t>ERA13FA412</t>
  </si>
  <si>
    <t>WPR13FA405</t>
  </si>
  <si>
    <t>ANC13FA095</t>
  </si>
  <si>
    <t>WPR13FA400</t>
  </si>
  <si>
    <t>CEN13LA534</t>
  </si>
  <si>
    <t>WPR13FA399</t>
  </si>
  <si>
    <t>ERA13LA405</t>
  </si>
  <si>
    <t>WPR13LA398</t>
  </si>
  <si>
    <t>WPR13FA393</t>
  </si>
  <si>
    <t>WPR13CA394</t>
  </si>
  <si>
    <t>ERA13CA375</t>
  </si>
  <si>
    <t>CEN13LA502</t>
  </si>
  <si>
    <t>WPR13LA385</t>
  </si>
  <si>
    <t>WPR13FA380</t>
  </si>
  <si>
    <t>ERA13LA365</t>
  </si>
  <si>
    <t>ERA13LA361</t>
  </si>
  <si>
    <t>CEN13LA482</t>
  </si>
  <si>
    <t>WPR13LA360</t>
  </si>
  <si>
    <t>CEN13LA460</t>
  </si>
  <si>
    <t>WPR13LA353</t>
  </si>
  <si>
    <t>WPR13LA351</t>
  </si>
  <si>
    <t>CEN13FA446</t>
  </si>
  <si>
    <t>CEN13LA439</t>
  </si>
  <si>
    <t>CEN13FA440</t>
  </si>
  <si>
    <t>ERA13LA347</t>
  </si>
  <si>
    <t>WPR13LA336</t>
  </si>
  <si>
    <t>ERA13CA345</t>
  </si>
  <si>
    <t>ERA13FA325</t>
  </si>
  <si>
    <t>ERA13LA323</t>
  </si>
  <si>
    <t>ERA13LA329</t>
  </si>
  <si>
    <t>ERA13LA320</t>
  </si>
  <si>
    <t>WPR13LA363</t>
  </si>
  <si>
    <t>WPR13LA307</t>
  </si>
  <si>
    <t>WPR13LA304</t>
  </si>
  <si>
    <t>ERA13FA309</t>
  </si>
  <si>
    <t>WPR13LA318</t>
  </si>
  <si>
    <t>CEN13IA387</t>
  </si>
  <si>
    <t>CEN13LA376</t>
  </si>
  <si>
    <t>WPR13LA283</t>
  </si>
  <si>
    <t>CEN13LA368</t>
  </si>
  <si>
    <t>CEN13LA363</t>
  </si>
  <si>
    <t>WPR13FA269</t>
  </si>
  <si>
    <t>CEN13LA340</t>
  </si>
  <si>
    <t>ERA13LA254</t>
  </si>
  <si>
    <t>ERA13CA255</t>
  </si>
  <si>
    <t>ERA13CA250</t>
  </si>
  <si>
    <t>ERA13LA238</t>
  </si>
  <si>
    <t>CEN13LA256</t>
  </si>
  <si>
    <t>WPR13LA216</t>
  </si>
  <si>
    <t>ERA13FA227</t>
  </si>
  <si>
    <t>WPR13CA220</t>
  </si>
  <si>
    <t>ERA13FA219</t>
  </si>
  <si>
    <t>CEN13LA244</t>
  </si>
  <si>
    <t>WPR13LA203</t>
  </si>
  <si>
    <t>ERA13FA201</t>
  </si>
  <si>
    <t>CEN13LA231</t>
  </si>
  <si>
    <t>CEN13LA227</t>
  </si>
  <si>
    <t>CEN13CA302</t>
  </si>
  <si>
    <t>ERA13LA204</t>
  </si>
  <si>
    <t>ERA13LA199</t>
  </si>
  <si>
    <t>ERA13LA198</t>
  </si>
  <si>
    <t>ERA13LA183</t>
  </si>
  <si>
    <t>ERA13LA171</t>
  </si>
  <si>
    <t>ERA13LA167</t>
  </si>
  <si>
    <t>ERA13LA159</t>
  </si>
  <si>
    <t>ERA13CA161</t>
  </si>
  <si>
    <t>CEN13LA186</t>
  </si>
  <si>
    <t>ANC13LA026</t>
  </si>
  <si>
    <t>WPR13LA134</t>
  </si>
  <si>
    <t>WPR13LA135</t>
  </si>
  <si>
    <t>ERA13CA149</t>
  </si>
  <si>
    <t>ERA13LA136</t>
  </si>
  <si>
    <t>WPR13FA123</t>
  </si>
  <si>
    <t>WPR13LA122</t>
  </si>
  <si>
    <t>ERA13LA126</t>
  </si>
  <si>
    <t>CEN13LA147</t>
  </si>
  <si>
    <t>ERA13LA119</t>
  </si>
  <si>
    <t>ERA13FA109</t>
  </si>
  <si>
    <t>WPR13LA093</t>
  </si>
  <si>
    <t>WPR13FA076</t>
  </si>
  <si>
    <t>CEN13LA116</t>
  </si>
  <si>
    <t>ERA13LA094</t>
  </si>
  <si>
    <t>ERA13LA093</t>
  </si>
  <si>
    <t>WPR13LA069</t>
  </si>
  <si>
    <t>ERA13LA087</t>
  </si>
  <si>
    <t>CEN13FA100</t>
  </si>
  <si>
    <t>ERA13LA084</t>
  </si>
  <si>
    <t>ERA13LA076</t>
  </si>
  <si>
    <t>WPR13LA063</t>
  </si>
  <si>
    <t>ERA13LA072</t>
  </si>
  <si>
    <t>ERA13FA071</t>
  </si>
  <si>
    <t>ERA13LA069</t>
  </si>
  <si>
    <t>WPR13LA050</t>
  </si>
  <si>
    <t>CEN13FA066</t>
  </si>
  <si>
    <t>CEN13LA063</t>
  </si>
  <si>
    <t>ERA13LA054A</t>
  </si>
  <si>
    <t>ERA13LA054B</t>
  </si>
  <si>
    <t>ERA13LA052</t>
  </si>
  <si>
    <t>WPR13FA036</t>
  </si>
  <si>
    <t>CEN13LA034</t>
  </si>
  <si>
    <t>WPR13FA022</t>
  </si>
  <si>
    <t>ERA13FA032</t>
  </si>
  <si>
    <t>WPR13CA018</t>
  </si>
  <si>
    <t>ERA13LA024</t>
  </si>
  <si>
    <t>CEN13LA015</t>
  </si>
  <si>
    <t>ERA13LA020</t>
  </si>
  <si>
    <t>ERA13FA017</t>
  </si>
  <si>
    <t>ERA13LA015</t>
  </si>
  <si>
    <t>CEN13IA008</t>
  </si>
  <si>
    <t>ERA13LA013</t>
  </si>
  <si>
    <t>ERA13CA010</t>
  </si>
  <si>
    <t>WPR13LA002</t>
  </si>
  <si>
    <t>WPR12LA442</t>
  </si>
  <si>
    <t>ERA12LA584</t>
  </si>
  <si>
    <t>WPR12LA441</t>
  </si>
  <si>
    <t>WPR12CA440</t>
  </si>
  <si>
    <t>ERA12CA588</t>
  </si>
  <si>
    <t>ERA12CA570</t>
  </si>
  <si>
    <t>WPR12FA432</t>
  </si>
  <si>
    <t>ERA12LA586</t>
  </si>
  <si>
    <t>CEN12LA668</t>
  </si>
  <si>
    <t>WPR12LA423</t>
  </si>
  <si>
    <t>CEN12LA636</t>
  </si>
  <si>
    <t>ERA12FA565</t>
  </si>
  <si>
    <t>CEN12FA638</t>
  </si>
  <si>
    <t>CEN12LA634</t>
  </si>
  <si>
    <t>WPR12LA417</t>
  </si>
  <si>
    <t>ERA12FA561</t>
  </si>
  <si>
    <t>WPR12LA410</t>
  </si>
  <si>
    <t>WPR12LA407</t>
  </si>
  <si>
    <t>CEN12LA615</t>
  </si>
  <si>
    <t>CEN12FA611</t>
  </si>
  <si>
    <t>WPR12LA402</t>
  </si>
  <si>
    <t>WPR12LA413</t>
  </si>
  <si>
    <t>WPR12CA388</t>
  </si>
  <si>
    <t>ERA12LA541</t>
  </si>
  <si>
    <t>CEN12LA602</t>
  </si>
  <si>
    <t>WPR12FA385</t>
  </si>
  <si>
    <t>CEN12LA593</t>
  </si>
  <si>
    <t>CEN12FA579</t>
  </si>
  <si>
    <t>CEN12LA584</t>
  </si>
  <si>
    <t>CEN12FA572</t>
  </si>
  <si>
    <t>CEN12LA578</t>
  </si>
  <si>
    <t>CEN12LA566</t>
  </si>
  <si>
    <t>CEN12LA565</t>
  </si>
  <si>
    <t>CEN12LA577</t>
  </si>
  <si>
    <t>ERA12FA513</t>
  </si>
  <si>
    <t>ERA12TA542</t>
  </si>
  <si>
    <t>CEN12CA555</t>
  </si>
  <si>
    <t>WPR12LA359</t>
  </si>
  <si>
    <t>CEN12LA545</t>
  </si>
  <si>
    <t>CEN12LA540</t>
  </si>
  <si>
    <t>CEN12LA637</t>
  </si>
  <si>
    <t>WPR12LA348</t>
  </si>
  <si>
    <t>CEN12LA531</t>
  </si>
  <si>
    <t>CEN12LA538</t>
  </si>
  <si>
    <t>WPR12CA344</t>
  </si>
  <si>
    <t>CEN12CA597</t>
  </si>
  <si>
    <t>CEN12LA494</t>
  </si>
  <si>
    <t>WPR12LA329</t>
  </si>
  <si>
    <t>CEN12LA488A</t>
  </si>
  <si>
    <t>CEN12LA488B</t>
  </si>
  <si>
    <t>WPR12FAMS1</t>
  </si>
  <si>
    <t>CEN12LA466</t>
  </si>
  <si>
    <t>CEN12LA470</t>
  </si>
  <si>
    <t>CEN12LA483</t>
  </si>
  <si>
    <t>CEN12FA462</t>
  </si>
  <si>
    <t>WPR12LA317</t>
  </si>
  <si>
    <t>CEN12LA460</t>
  </si>
  <si>
    <t>ERA12FA467</t>
  </si>
  <si>
    <t>CEN12LA448</t>
  </si>
  <si>
    <t>ERA12LA456</t>
  </si>
  <si>
    <t>CEN12LA446</t>
  </si>
  <si>
    <t>WPR12LA321</t>
  </si>
  <si>
    <t>WPR12LA302</t>
  </si>
  <si>
    <t>ANC12FA073</t>
  </si>
  <si>
    <t>ANC12LA068</t>
  </si>
  <si>
    <t>ERA12LA432</t>
  </si>
  <si>
    <t>ERA12LA431</t>
  </si>
  <si>
    <t>ERA12LA417</t>
  </si>
  <si>
    <t>CEN12LA389</t>
  </si>
  <si>
    <t>ERA12LA400</t>
  </si>
  <si>
    <t>WPR12LA265</t>
  </si>
  <si>
    <t>CEN12LA384</t>
  </si>
  <si>
    <t>CEN12LA349</t>
  </si>
  <si>
    <t>ERA12LA386</t>
  </si>
  <si>
    <t>CEN12LA340</t>
  </si>
  <si>
    <t>ERA12LA380</t>
  </si>
  <si>
    <t>WPR12LA241</t>
  </si>
  <si>
    <t>ERA12LA373</t>
  </si>
  <si>
    <t>CEN12LA331</t>
  </si>
  <si>
    <t>ERA12LA364</t>
  </si>
  <si>
    <t>CEN12LA318</t>
  </si>
  <si>
    <t>ERA12FA345</t>
  </si>
  <si>
    <t>ERA12LA349</t>
  </si>
  <si>
    <t>CEN12LA309</t>
  </si>
  <si>
    <t>CEN12LA307</t>
  </si>
  <si>
    <t>WPR12LA217</t>
  </si>
  <si>
    <t>WPR12LA218</t>
  </si>
  <si>
    <t>WPR12FA216</t>
  </si>
  <si>
    <t>WPR12LA214</t>
  </si>
  <si>
    <t>WPR12FA203</t>
  </si>
  <si>
    <t>CEN12LA298</t>
  </si>
  <si>
    <t>WPR12LA252</t>
  </si>
  <si>
    <t>ERA12CA333</t>
  </si>
  <si>
    <t>ERA12FA326</t>
  </si>
  <si>
    <t>ERA12LA315</t>
  </si>
  <si>
    <t>ERA12LA312</t>
  </si>
  <si>
    <t>ERA12LA307</t>
  </si>
  <si>
    <t>CEN12LA257</t>
  </si>
  <si>
    <t>WPR12LA180</t>
  </si>
  <si>
    <t>CEN12FA249</t>
  </si>
  <si>
    <t>ERA12LA293</t>
  </si>
  <si>
    <t>ERA12LA285</t>
  </si>
  <si>
    <t>ERA12FA280</t>
  </si>
  <si>
    <t>CEN12LA244</t>
  </si>
  <si>
    <t>CEN12LA245</t>
  </si>
  <si>
    <t>ERA12LA279</t>
  </si>
  <si>
    <t>ERA12FA271</t>
  </si>
  <si>
    <t>WPR12LA152</t>
  </si>
  <si>
    <t>ERA12LA296</t>
  </si>
  <si>
    <t>ERA12FA265</t>
  </si>
  <si>
    <t>WPR12CA150</t>
  </si>
  <si>
    <t>CEN12FA217</t>
  </si>
  <si>
    <t>WPR12LA149</t>
  </si>
  <si>
    <t>ERA12FA256</t>
  </si>
  <si>
    <t>ERA12LA252</t>
  </si>
  <si>
    <t>WPR12LA143</t>
  </si>
  <si>
    <t>WPR12LA141</t>
  </si>
  <si>
    <t>ERA12LA233</t>
  </si>
  <si>
    <t>ERA12LA230</t>
  </si>
  <si>
    <t>ERA12LA227</t>
  </si>
  <si>
    <t>CEN12LA187</t>
  </si>
  <si>
    <t>WPR12LA135</t>
  </si>
  <si>
    <t>ERA12LA226</t>
  </si>
  <si>
    <t>DCA12PA049</t>
  </si>
  <si>
    <t>CEN12LA179</t>
  </si>
  <si>
    <t>CEN12FA174</t>
  </si>
  <si>
    <t>WPR12LA107</t>
  </si>
  <si>
    <t>ERA12CA198</t>
  </si>
  <si>
    <t>ERA12FA194</t>
  </si>
  <si>
    <t>WPR12LA113</t>
  </si>
  <si>
    <t>ERA12LA171</t>
  </si>
  <si>
    <t>CEN12LA149</t>
  </si>
  <si>
    <t>WPR12FA089</t>
  </si>
  <si>
    <t>ERA12FA149</t>
  </si>
  <si>
    <t>CEN12LA133</t>
  </si>
  <si>
    <t>ERA12LA141</t>
  </si>
  <si>
    <t>CEN12LA128</t>
  </si>
  <si>
    <t>ERA12LA131</t>
  </si>
  <si>
    <t>ERA12CA129</t>
  </si>
  <si>
    <t>ERA12CA124</t>
  </si>
  <si>
    <t>ERA12FA107</t>
  </si>
  <si>
    <t>WPR12FA059</t>
  </si>
  <si>
    <t>WPR12FA062</t>
  </si>
  <si>
    <t>CEN12LA102</t>
  </si>
  <si>
    <t>ERA12CA094</t>
  </si>
  <si>
    <t>ERA12LA087</t>
  </si>
  <si>
    <t>ERA12LA069</t>
  </si>
  <si>
    <t>ERA12LA100A</t>
  </si>
  <si>
    <t>ERA12LA100B</t>
  </si>
  <si>
    <t>CEN12IA050</t>
  </si>
  <si>
    <t>ERA12FA057</t>
  </si>
  <si>
    <t>ERA12CA054</t>
  </si>
  <si>
    <t>ERA12FA052</t>
  </si>
  <si>
    <t>CEN12LA049</t>
  </si>
  <si>
    <t>ERA12FA021</t>
  </si>
  <si>
    <t>ERA12FA018</t>
  </si>
  <si>
    <t>ERA12LA045</t>
  </si>
  <si>
    <t>WPR12LA013</t>
  </si>
  <si>
    <t>WPR12LA009</t>
  </si>
  <si>
    <t>CEN12LA014</t>
  </si>
  <si>
    <t>CEN12LA013</t>
  </si>
  <si>
    <t>CEN12FA010</t>
  </si>
  <si>
    <t>ERA12CA010</t>
  </si>
  <si>
    <t>ERA12LA011</t>
  </si>
  <si>
    <t>ERA12FA006</t>
  </si>
  <si>
    <t>WPR12FA001</t>
  </si>
  <si>
    <t>ERA12CA013</t>
  </si>
  <si>
    <t>ERA11FA512</t>
  </si>
  <si>
    <t>CEN11CA679</t>
  </si>
  <si>
    <t>WPR11FA474</t>
  </si>
  <si>
    <t>CEN11LA669</t>
  </si>
  <si>
    <t>ERA11FA504</t>
  </si>
  <si>
    <t>CEN11LA415</t>
  </si>
  <si>
    <t>CEN11FA663</t>
  </si>
  <si>
    <t>WPR11LA461</t>
  </si>
  <si>
    <t>WPR11LA459</t>
  </si>
  <si>
    <t>CEN11FA652</t>
  </si>
  <si>
    <t>ERA11LA519</t>
  </si>
  <si>
    <t>ERA11LA496</t>
  </si>
  <si>
    <t>WPR11MA454</t>
  </si>
  <si>
    <t>WPR11FA450</t>
  </si>
  <si>
    <t>WPR11FA453</t>
  </si>
  <si>
    <t>WPR11LA451</t>
  </si>
  <si>
    <t>ERA11CA487</t>
  </si>
  <si>
    <t>CEN11LA656</t>
  </si>
  <si>
    <t>CEN11FA634</t>
  </si>
  <si>
    <t>WPR11FA428</t>
  </si>
  <si>
    <t>CEN11FA616</t>
  </si>
  <si>
    <t>WPR11FA429</t>
  </si>
  <si>
    <t>WPR11FA426</t>
  </si>
  <si>
    <t>ERA11LA483</t>
  </si>
  <si>
    <t>CEN11LA618</t>
  </si>
  <si>
    <t>ERA11CA500</t>
  </si>
  <si>
    <t>CEN11LA601</t>
  </si>
  <si>
    <t>WPR11LA412</t>
  </si>
  <si>
    <t>ERA11LA473</t>
  </si>
  <si>
    <t>CEN11FA597</t>
  </si>
  <si>
    <t>CEN11LA588</t>
  </si>
  <si>
    <t>CEN11LA591</t>
  </si>
  <si>
    <t>CEN11LA582</t>
  </si>
  <si>
    <t>WPR11LA405</t>
  </si>
  <si>
    <t>CEN11LA596</t>
  </si>
  <si>
    <t>ERA11FA463</t>
  </si>
  <si>
    <t>ERA11LA459</t>
  </si>
  <si>
    <t>CEN11LA568</t>
  </si>
  <si>
    <t>CEN11LA573A</t>
  </si>
  <si>
    <t>CEN11LA573B</t>
  </si>
  <si>
    <t>CEN11LA671</t>
  </si>
  <si>
    <t>CEN11LA672</t>
  </si>
  <si>
    <t>WPR11LA389</t>
  </si>
  <si>
    <t>ERA11LA444</t>
  </si>
  <si>
    <t>WPR11LA373</t>
  </si>
  <si>
    <t>CEN11LA553</t>
  </si>
  <si>
    <t>ERA11CA440</t>
  </si>
  <si>
    <t>ERA11FA435</t>
  </si>
  <si>
    <t>CEN11FA531</t>
  </si>
  <si>
    <t>CEN11FA537</t>
  </si>
  <si>
    <t>WPR11CA358</t>
  </si>
  <si>
    <t>CEN11LA542</t>
  </si>
  <si>
    <t>CEN11FA528</t>
  </si>
  <si>
    <t>CEN11LA539</t>
  </si>
  <si>
    <t>WPR11LA364</t>
  </si>
  <si>
    <t>ERA11LA418</t>
  </si>
  <si>
    <t>CEN11LA522</t>
  </si>
  <si>
    <t>CEN11LA527</t>
  </si>
  <si>
    <t>ERA11LA415</t>
  </si>
  <si>
    <t>WPR11FA333</t>
  </si>
  <si>
    <t>CEN11LA481</t>
  </si>
  <si>
    <t>ERA11LA403</t>
  </si>
  <si>
    <t>ERA11LA395</t>
  </si>
  <si>
    <t>CEN11FA465</t>
  </si>
  <si>
    <t>WPR11LA324</t>
  </si>
  <si>
    <t>ERA11LA400</t>
  </si>
  <si>
    <t>CEN11FA443</t>
  </si>
  <si>
    <t>ERA11FA374</t>
  </si>
  <si>
    <t>CEN11LA459</t>
  </si>
  <si>
    <t>CEN11LA455</t>
  </si>
  <si>
    <t>CEN11FA434</t>
  </si>
  <si>
    <t>CEN11LA449</t>
  </si>
  <si>
    <t>CEN11LA429</t>
  </si>
  <si>
    <t>CEN11FA431</t>
  </si>
  <si>
    <t>CEN11FA433</t>
  </si>
  <si>
    <t>WPR11LA291</t>
  </si>
  <si>
    <t>ERA11FA360</t>
  </si>
  <si>
    <t>WPR11LA289</t>
  </si>
  <si>
    <t>CEN11LA419</t>
  </si>
  <si>
    <t>CEN11LA421</t>
  </si>
  <si>
    <t>WPR11FA268</t>
  </si>
  <si>
    <t>WPR11LA265</t>
  </si>
  <si>
    <t>WPR11FA258</t>
  </si>
  <si>
    <t>ERA11LA336</t>
  </si>
  <si>
    <t>CEN11LA374</t>
  </si>
  <si>
    <t>ERA11LA325</t>
  </si>
  <si>
    <t>CEN11LA367</t>
  </si>
  <si>
    <t>CEN11LA361</t>
  </si>
  <si>
    <t>ERA11LA307</t>
  </si>
  <si>
    <t>CEN11FA346</t>
  </si>
  <si>
    <t>WPR11LA233</t>
  </si>
  <si>
    <t>WPR11FA230</t>
  </si>
  <si>
    <t>ERA11CA311</t>
  </si>
  <si>
    <t>ERA11LA300</t>
  </si>
  <si>
    <t>CEN11FA324</t>
  </si>
  <si>
    <t>ERA11FA285</t>
  </si>
  <si>
    <t>CEN11CA326</t>
  </si>
  <si>
    <t>CEN11FA319</t>
  </si>
  <si>
    <t>ERA11LA282</t>
  </si>
  <si>
    <t>CEN11LA316</t>
  </si>
  <si>
    <t>CEN11FA312</t>
  </si>
  <si>
    <t>WPR11LA216</t>
  </si>
  <si>
    <t>CEN11FA310</t>
  </si>
  <si>
    <t>CEN11CA321</t>
  </si>
  <si>
    <t>CEN11FA304</t>
  </si>
  <si>
    <t>WPR11LA207</t>
  </si>
  <si>
    <t>ERA11LA263</t>
  </si>
  <si>
    <t>CEN11LA305</t>
  </si>
  <si>
    <t>CEN11FA300</t>
  </si>
  <si>
    <t>ERA11CA256</t>
  </si>
  <si>
    <t>CEN11FA299</t>
  </si>
  <si>
    <t>WPR11LA202</t>
  </si>
  <si>
    <t>WPR11LA199</t>
  </si>
  <si>
    <t>CEN11CA282</t>
  </si>
  <si>
    <t>WPR11LA205</t>
  </si>
  <si>
    <t>WPR11LA193</t>
  </si>
  <si>
    <t>WPR11LA187</t>
  </si>
  <si>
    <t>WPR11LA183</t>
  </si>
  <si>
    <t>ERA11FA222</t>
  </si>
  <si>
    <t>ERA11LA228</t>
  </si>
  <si>
    <t>ERA11LA213</t>
  </si>
  <si>
    <t>ERA11LA208</t>
  </si>
  <si>
    <t>WPR11CA171A</t>
  </si>
  <si>
    <t>WPR11CA171B</t>
  </si>
  <si>
    <t>ERA11LA197</t>
  </si>
  <si>
    <t>WPR11LA167</t>
  </si>
  <si>
    <t>WPR11FAMS1</t>
  </si>
  <si>
    <t>WPR11FA156</t>
  </si>
  <si>
    <t>WPR11FA155</t>
  </si>
  <si>
    <t>WPR11FA153</t>
  </si>
  <si>
    <t>ERA11FA165</t>
  </si>
  <si>
    <t>WPR11FA147</t>
  </si>
  <si>
    <t>ERA11LA150</t>
  </si>
  <si>
    <t>ERA11LA142</t>
  </si>
  <si>
    <t>WPR11LA133</t>
  </si>
  <si>
    <t>WPR11CA130</t>
  </si>
  <si>
    <t>ERA11LA135</t>
  </si>
  <si>
    <t>CEN11LA168A</t>
  </si>
  <si>
    <t>CEN11LA168B</t>
  </si>
  <si>
    <t>CEN11CA165</t>
  </si>
  <si>
    <t>CEN11CA143</t>
  </si>
  <si>
    <t>07/16/2014</t>
  </si>
  <si>
    <t>07/13/2014</t>
  </si>
  <si>
    <t>07/06/2014</t>
  </si>
  <si>
    <t>07/05/2014</t>
  </si>
  <si>
    <t>06/21/2014</t>
  </si>
  <si>
    <t>06/20/2014</t>
  </si>
  <si>
    <t>06/18/2014</t>
  </si>
  <si>
    <t>06/16/2014</t>
  </si>
  <si>
    <t>06/13/2014</t>
  </si>
  <si>
    <t>06/08/2014</t>
  </si>
  <si>
    <t>06/07/2014</t>
  </si>
  <si>
    <t>06/05/2014</t>
  </si>
  <si>
    <t>06/04/2014</t>
  </si>
  <si>
    <t>06/03/2014</t>
  </si>
  <si>
    <t>05/31/2014</t>
  </si>
  <si>
    <t>05/25/2014</t>
  </si>
  <si>
    <t>05/21/2014</t>
  </si>
  <si>
    <t>04/22/2014</t>
  </si>
  <si>
    <t>04/18/2014</t>
  </si>
  <si>
    <t>04/13/2014</t>
  </si>
  <si>
    <t>04/12/2014</t>
  </si>
  <si>
    <t>04/09/2014</t>
  </si>
  <si>
    <t>04/08/2014</t>
  </si>
  <si>
    <t>04/06/2014</t>
  </si>
  <si>
    <t>04/04/2014</t>
  </si>
  <si>
    <t>04/03/2014</t>
  </si>
  <si>
    <t>04/02/2014</t>
  </si>
  <si>
    <t>03/29/2014</t>
  </si>
  <si>
    <t>03/26/2014</t>
  </si>
  <si>
    <t>03/21/2014</t>
  </si>
  <si>
    <t>03/12/2014</t>
  </si>
  <si>
    <t>03/11/2014</t>
  </si>
  <si>
    <t>03/08/2014</t>
  </si>
  <si>
    <t>02/23/2014</t>
  </si>
  <si>
    <t>02/17/2014</t>
  </si>
  <si>
    <t>02/15/2014</t>
  </si>
  <si>
    <t>02/09/2014</t>
  </si>
  <si>
    <t>01/26/2014</t>
  </si>
  <si>
    <t>12/17/2013</t>
  </si>
  <si>
    <t>12/02/2013</t>
  </si>
  <si>
    <t>11/27/2013</t>
  </si>
  <si>
    <t>11/26/2013</t>
  </si>
  <si>
    <t>11/17/2013</t>
  </si>
  <si>
    <t>11/12/2013</t>
  </si>
  <si>
    <t>11/01/2013</t>
  </si>
  <si>
    <t>10/24/2013</t>
  </si>
  <si>
    <t>10/19/2013</t>
  </si>
  <si>
    <t>10/16/2013</t>
  </si>
  <si>
    <t>10/11/2013</t>
  </si>
  <si>
    <t>09/27/2013</t>
  </si>
  <si>
    <t>09/22/2013</t>
  </si>
  <si>
    <t>09/21/2013</t>
  </si>
  <si>
    <t>09/20/2013</t>
  </si>
  <si>
    <t>09/11/2013</t>
  </si>
  <si>
    <t>09/09/2013</t>
  </si>
  <si>
    <t>09/08/2013</t>
  </si>
  <si>
    <t>09/07/2013</t>
  </si>
  <si>
    <t>09/06/2013</t>
  </si>
  <si>
    <t>09/03/2013</t>
  </si>
  <si>
    <t>08/31/2013</t>
  </si>
  <si>
    <t>08/25/2013</t>
  </si>
  <si>
    <t>08/24/2013</t>
  </si>
  <si>
    <t>08/18/2013</t>
  </si>
  <si>
    <t>08/16/2013</t>
  </si>
  <si>
    <t>08/11/2013</t>
  </si>
  <si>
    <t>08/09/2013</t>
  </si>
  <si>
    <t>08/05/2013</t>
  </si>
  <si>
    <t>08/03/2013</t>
  </si>
  <si>
    <t>08/01/2013</t>
  </si>
  <si>
    <t>07/31/2013</t>
  </si>
  <si>
    <t>07/29/2013</t>
  </si>
  <si>
    <t>07/28/2013</t>
  </si>
  <si>
    <t>07/22/2013</t>
  </si>
  <si>
    <t>07/18/2013</t>
  </si>
  <si>
    <t>07/17/2013</t>
  </si>
  <si>
    <t>07/16/2013</t>
  </si>
  <si>
    <t>07/13/2013</t>
  </si>
  <si>
    <t>07/03/2013</t>
  </si>
  <si>
    <t>07/02/2013</t>
  </si>
  <si>
    <t>06/30/2013</t>
  </si>
  <si>
    <t>06/28/2013</t>
  </si>
  <si>
    <t>06/25/2013</t>
  </si>
  <si>
    <t>06/23/2013</t>
  </si>
  <si>
    <t>06/19/2013</t>
  </si>
  <si>
    <t>06/12/2013</t>
  </si>
  <si>
    <t>06/11/2013</t>
  </si>
  <si>
    <t>05/26/2013</t>
  </si>
  <si>
    <t>05/25/2013</t>
  </si>
  <si>
    <t>05/18/2013</t>
  </si>
  <si>
    <t>05/11/2013</t>
  </si>
  <si>
    <t>05/05/2013</t>
  </si>
  <si>
    <t>05/04/2013</t>
  </si>
  <si>
    <t>05/01/2013</t>
  </si>
  <si>
    <t>04/29/2013</t>
  </si>
  <si>
    <t>04/27/2013</t>
  </si>
  <si>
    <t>04/20/2013</t>
  </si>
  <si>
    <t>04/14/2013</t>
  </si>
  <si>
    <t>04/12/2013</t>
  </si>
  <si>
    <t>04/11/2013</t>
  </si>
  <si>
    <t>03/29/2013</t>
  </si>
  <si>
    <t>03/16/2013</t>
  </si>
  <si>
    <t>03/14/2013</t>
  </si>
  <si>
    <t>03/09/2013</t>
  </si>
  <si>
    <t>03/04/2013</t>
  </si>
  <si>
    <t>02/28/2013</t>
  </si>
  <si>
    <t>02/26/2013</t>
  </si>
  <si>
    <t>02/25/2013</t>
  </si>
  <si>
    <t>02/24/2013</t>
  </si>
  <si>
    <t>02/17/2013</t>
  </si>
  <si>
    <t>02/13/2013</t>
  </si>
  <si>
    <t>02/12/2013</t>
  </si>
  <si>
    <t>02/04/2013</t>
  </si>
  <si>
    <t>01/28/2013</t>
  </si>
  <si>
    <t>01/27/2013</t>
  </si>
  <si>
    <t>01/12/2013</t>
  </si>
  <si>
    <t>12/31/2012</t>
  </si>
  <si>
    <t>12/29/2012</t>
  </si>
  <si>
    <t>12/24/2012</t>
  </si>
  <si>
    <t>12/19/2012</t>
  </si>
  <si>
    <t>12/18/2012</t>
  </si>
  <si>
    <t>12/14/2012</t>
  </si>
  <si>
    <t>12/13/2012</t>
  </si>
  <si>
    <t>12/09/2012</t>
  </si>
  <si>
    <t>12/02/2012</t>
  </si>
  <si>
    <t>12/01/2012</t>
  </si>
  <si>
    <t>11/28/2012</t>
  </si>
  <si>
    <t>11/23/2012</t>
  </si>
  <si>
    <t>11/21/2012</t>
  </si>
  <si>
    <t>11/19/2012</t>
  </si>
  <si>
    <t>11/10/2012</t>
  </si>
  <si>
    <t>11/08/2012</t>
  </si>
  <si>
    <t>10/28/2012</t>
  </si>
  <si>
    <t>10/23/2012</t>
  </si>
  <si>
    <t>10/20/2012</t>
  </si>
  <si>
    <t>10/18/2012</t>
  </si>
  <si>
    <t>10/16/2012</t>
  </si>
  <si>
    <t>10/14/2012</t>
  </si>
  <si>
    <t>10/11/2012</t>
  </si>
  <si>
    <t>10/10/2012</t>
  </si>
  <si>
    <t>10/07/2012</t>
  </si>
  <si>
    <t>10/06/2012</t>
  </si>
  <si>
    <t>10/04/2012</t>
  </si>
  <si>
    <t>09/30/2012</t>
  </si>
  <si>
    <t>09/29/2012</t>
  </si>
  <si>
    <t>09/21/2012</t>
  </si>
  <si>
    <t>09/20/2012</t>
  </si>
  <si>
    <t>09/17/2012</t>
  </si>
  <si>
    <t>09/16/2012</t>
  </si>
  <si>
    <t>09/14/2012</t>
  </si>
  <si>
    <t>09/13/2012</t>
  </si>
  <si>
    <t>09/08/2012</t>
  </si>
  <si>
    <t>09/07/2012</t>
  </si>
  <si>
    <t>09/06/2012</t>
  </si>
  <si>
    <t>09/05/2012</t>
  </si>
  <si>
    <t>09/02/2012</t>
  </si>
  <si>
    <t>09/01/2012</t>
  </si>
  <si>
    <t>08/31/2012</t>
  </si>
  <si>
    <t>08/30/2012</t>
  </si>
  <si>
    <t>08/28/2012</t>
  </si>
  <si>
    <t>08/27/2012</t>
  </si>
  <si>
    <t>08/26/2012</t>
  </si>
  <si>
    <t>08/24/2012</t>
  </si>
  <si>
    <t>08/21/2012</t>
  </si>
  <si>
    <t>08/19/2012</t>
  </si>
  <si>
    <t>08/18/2012</t>
  </si>
  <si>
    <t>08/16/2012</t>
  </si>
  <si>
    <t>08/15/2012</t>
  </si>
  <si>
    <t>08/14/2012</t>
  </si>
  <si>
    <t>08/12/2012</t>
  </si>
  <si>
    <t>08/11/2012</t>
  </si>
  <si>
    <t>08/08/2012</t>
  </si>
  <si>
    <t>08/07/2012</t>
  </si>
  <si>
    <t>08/05/2012</t>
  </si>
  <si>
    <t>07/31/2012</t>
  </si>
  <si>
    <t>07/28/2012</t>
  </si>
  <si>
    <t>07/27/2012</t>
  </si>
  <si>
    <t>07/23/2012</t>
  </si>
  <si>
    <t>07/22/2012</t>
  </si>
  <si>
    <t>07/21/2012</t>
  </si>
  <si>
    <t>07/20/2012</t>
  </si>
  <si>
    <t>07/17/2012</t>
  </si>
  <si>
    <t>07/16/2012</t>
  </si>
  <si>
    <t>07/15/2012</t>
  </si>
  <si>
    <t>07/14/2012</t>
  </si>
  <si>
    <t>07/11/2012</t>
  </si>
  <si>
    <t>07/10/2012</t>
  </si>
  <si>
    <t>07/07/2012</t>
  </si>
  <si>
    <t>07/06/2012</t>
  </si>
  <si>
    <t>07/02/2012</t>
  </si>
  <si>
    <t>06/27/2012</t>
  </si>
  <si>
    <t>06/23/2012</t>
  </si>
  <si>
    <t>06/16/2012</t>
  </si>
  <si>
    <t>06/15/2012</t>
  </si>
  <si>
    <t>06/09/2012</t>
  </si>
  <si>
    <t>06/08/2012</t>
  </si>
  <si>
    <t>06/04/2012</t>
  </si>
  <si>
    <t>06/02/2012</t>
  </si>
  <si>
    <t>06/01/2012</t>
  </si>
  <si>
    <t>05/30/2012</t>
  </si>
  <si>
    <t>05/29/2012</t>
  </si>
  <si>
    <t>05/26/2012</t>
  </si>
  <si>
    <t>05/25/2012</t>
  </si>
  <si>
    <t>05/21/2012</t>
  </si>
  <si>
    <t>05/20/2012</t>
  </si>
  <si>
    <t>05/19/2012</t>
  </si>
  <si>
    <t>05/18/2012</t>
  </si>
  <si>
    <t>05/17/2012</t>
  </si>
  <si>
    <t>05/12/2012</t>
  </si>
  <si>
    <t>05/09/2012</t>
  </si>
  <si>
    <t>05/02/2012</t>
  </si>
  <si>
    <t>04/30/2012</t>
  </si>
  <si>
    <t>04/28/2012</t>
  </si>
  <si>
    <t>04/23/2012</t>
  </si>
  <si>
    <t>04/17/2012</t>
  </si>
  <si>
    <t>04/16/2012</t>
  </si>
  <si>
    <t>04/15/2012</t>
  </si>
  <si>
    <t>04/14/2012</t>
  </si>
  <si>
    <t>04/13/2012</t>
  </si>
  <si>
    <t>04/06/2012</t>
  </si>
  <si>
    <t>04/03/2012</t>
  </si>
  <si>
    <t>04/02/2012</t>
  </si>
  <si>
    <t>03/30/2012</t>
  </si>
  <si>
    <t>03/29/2012</t>
  </si>
  <si>
    <t>03/26/2012</t>
  </si>
  <si>
    <t>03/24/2012</t>
  </si>
  <si>
    <t>03/22/2012</t>
  </si>
  <si>
    <t>03/20/2012</t>
  </si>
  <si>
    <t>03/18/2012</t>
  </si>
  <si>
    <t>03/17/2012</t>
  </si>
  <si>
    <t>03/15/2012</t>
  </si>
  <si>
    <t>03/13/2012</t>
  </si>
  <si>
    <t>03/06/2012</t>
  </si>
  <si>
    <t>03/03/2012</t>
  </si>
  <si>
    <t>03/01/2012</t>
  </si>
  <si>
    <t>02/26/2012</t>
  </si>
  <si>
    <t>02/21/2012</t>
  </si>
  <si>
    <t>02/06/2012</t>
  </si>
  <si>
    <t>02/04/2012</t>
  </si>
  <si>
    <t>02/03/2012</t>
  </si>
  <si>
    <t>01/20/2012</t>
  </si>
  <si>
    <t>01/11/2012</t>
  </si>
  <si>
    <t>01/08/2012</t>
  </si>
  <si>
    <t>01/05/2012</t>
  </si>
  <si>
    <t>01/01/2012</t>
  </si>
  <si>
    <t>12/30/2011</t>
  </si>
  <si>
    <t>12/26/2011</t>
  </si>
  <si>
    <t>12/11/2011</t>
  </si>
  <si>
    <t>12/10/2011</t>
  </si>
  <si>
    <t>12/08/2011</t>
  </si>
  <si>
    <t>12/01/2011</t>
  </si>
  <si>
    <t>11/27/2011</t>
  </si>
  <si>
    <t>11/09/2011</t>
  </si>
  <si>
    <t>11/06/2011</t>
  </si>
  <si>
    <t>11/01/2011</t>
  </si>
  <si>
    <t>10/30/2011</t>
  </si>
  <si>
    <t>10/29/2011</t>
  </si>
  <si>
    <t>10/23/2011</t>
  </si>
  <si>
    <t>10/22/2011</t>
  </si>
  <si>
    <t>10/18/2011</t>
  </si>
  <si>
    <t>10/15/2011</t>
  </si>
  <si>
    <t>10/13/2011</t>
  </si>
  <si>
    <t>10/11/2011</t>
  </si>
  <si>
    <t>10/07/2011</t>
  </si>
  <si>
    <t>10/06/2011</t>
  </si>
  <si>
    <t>10/05/2011</t>
  </si>
  <si>
    <t>10/04/2011</t>
  </si>
  <si>
    <t>10/03/2011</t>
  </si>
  <si>
    <t>09/30/2011</t>
  </si>
  <si>
    <t>09/29/2011</t>
  </si>
  <si>
    <t>09/27/2011</t>
  </si>
  <si>
    <t>09/25/2011</t>
  </si>
  <si>
    <t>09/24/2011</t>
  </si>
  <si>
    <t>09/23/2011</t>
  </si>
  <si>
    <t>09/22/2011</t>
  </si>
  <si>
    <t>09/19/2011</t>
  </si>
  <si>
    <t>09/18/2011</t>
  </si>
  <si>
    <t>09/16/2011</t>
  </si>
  <si>
    <t>09/15/2011</t>
  </si>
  <si>
    <t>09/12/2011</t>
  </si>
  <si>
    <t>09/10/2011</t>
  </si>
  <si>
    <t>09/07/2011</t>
  </si>
  <si>
    <t>09/04/2011</t>
  </si>
  <si>
    <t>09/03/2011</t>
  </si>
  <si>
    <t>09/02/2011</t>
  </si>
  <si>
    <t>09/01/2011</t>
  </si>
  <si>
    <t>08/29/2011</t>
  </si>
  <si>
    <t>08/28/2011</t>
  </si>
  <si>
    <t>08/26/2011</t>
  </si>
  <si>
    <t>08/25/2011</t>
  </si>
  <si>
    <t>08/21/2011</t>
  </si>
  <si>
    <t>08/20/2011</t>
  </si>
  <si>
    <t>08/18/2011</t>
  </si>
  <si>
    <t>08/17/2011</t>
  </si>
  <si>
    <t>08/16/2011</t>
  </si>
  <si>
    <t>08/13/2011</t>
  </si>
  <si>
    <t>08/08/2011</t>
  </si>
  <si>
    <t>08/07/2011</t>
  </si>
  <si>
    <t>08/06/2011</t>
  </si>
  <si>
    <t>08/05/2011</t>
  </si>
  <si>
    <t>08/02/2011</t>
  </si>
  <si>
    <t>08/01/2011</t>
  </si>
  <si>
    <t>07/31/2011</t>
  </si>
  <si>
    <t>07/30/2011</t>
  </si>
  <si>
    <t>07/29/2011</t>
  </si>
  <si>
    <t>07/26/2011</t>
  </si>
  <si>
    <t>07/24/2011</t>
  </si>
  <si>
    <t>07/23/2011</t>
  </si>
  <si>
    <t>07/22/2011</t>
  </si>
  <si>
    <t>07/20/2011</t>
  </si>
  <si>
    <t>07/17/2011</t>
  </si>
  <si>
    <t>07/15/2011</t>
  </si>
  <si>
    <t>07/09/2011</t>
  </si>
  <si>
    <t>07/08/2011</t>
  </si>
  <si>
    <t>07/04/2011</t>
  </si>
  <si>
    <t>07/03/2011</t>
  </si>
  <si>
    <t>07/02/2011</t>
  </si>
  <si>
    <t>07/01/2011</t>
  </si>
  <si>
    <t>06/30/2011</t>
  </si>
  <si>
    <t>06/29/2011</t>
  </si>
  <si>
    <t>06/27/2011</t>
  </si>
  <si>
    <t>06/26/2011</t>
  </si>
  <si>
    <t>06/25/2011</t>
  </si>
  <si>
    <t>06/22/2011</t>
  </si>
  <si>
    <t>06/19/2011</t>
  </si>
  <si>
    <t>06/18/2011</t>
  </si>
  <si>
    <t>06/12/2011</t>
  </si>
  <si>
    <t>06/10/2011</t>
  </si>
  <si>
    <t>06/04/2011</t>
  </si>
  <si>
    <t>06/03/2011</t>
  </si>
  <si>
    <t>05/30/2011</t>
  </si>
  <si>
    <t>05/22/2011</t>
  </si>
  <si>
    <t>05/21/2011</t>
  </si>
  <si>
    <t>05/18/2011</t>
  </si>
  <si>
    <t>05/17/2011</t>
  </si>
  <si>
    <t>05/13/2011</t>
  </si>
  <si>
    <t>05/07/2011</t>
  </si>
  <si>
    <t>05/06/2011</t>
  </si>
  <si>
    <t>05/05/2011</t>
  </si>
  <si>
    <t>05/04/2011</t>
  </si>
  <si>
    <t>05/03/2011</t>
  </si>
  <si>
    <t>05/01/2011</t>
  </si>
  <si>
    <t>04/29/2011</t>
  </si>
  <si>
    <t>04/27/2011</t>
  </si>
  <si>
    <t>04/23/2011</t>
  </si>
  <si>
    <t>04/21/2011</t>
  </si>
  <si>
    <t>04/17/2011</t>
  </si>
  <si>
    <t>04/16/2011</t>
  </si>
  <si>
    <t>04/14/2011</t>
  </si>
  <si>
    <t>04/12/2011</t>
  </si>
  <si>
    <t>04/10/2011</t>
  </si>
  <si>
    <t>04/08/2011</t>
  </si>
  <si>
    <t>04/05/2011</t>
  </si>
  <si>
    <t>04/03/2011</t>
  </si>
  <si>
    <t>03/29/2011</t>
  </si>
  <si>
    <t>03/25/2011</t>
  </si>
  <si>
    <t>03/19/2011</t>
  </si>
  <si>
    <t>03/15/2011</t>
  </si>
  <si>
    <t>03/11/2011</t>
  </si>
  <si>
    <t>03/08/2011</t>
  </si>
  <si>
    <t>03/07/2011</t>
  </si>
  <si>
    <t>03/04/2011</t>
  </si>
  <si>
    <t>02/26/2011</t>
  </si>
  <si>
    <t>02/17/2011</t>
  </si>
  <si>
    <t>02/13/2011</t>
  </si>
  <si>
    <t>02/12/2011</t>
  </si>
  <si>
    <t>02/09/2011</t>
  </si>
  <si>
    <t>02/06/2011</t>
  </si>
  <si>
    <t>01/29/2011</t>
  </si>
  <si>
    <t>01/25/2011</t>
  </si>
  <si>
    <t>01/02/2011</t>
  </si>
  <si>
    <t>Manville, NJ</t>
  </si>
  <si>
    <t>Carrollton, GA</t>
  </si>
  <si>
    <t>Mattituck, NY</t>
  </si>
  <si>
    <t>East Bend, NC</t>
  </si>
  <si>
    <t>Mt. Comfort, IN</t>
  </si>
  <si>
    <t>Rockledge, FL</t>
  </si>
  <si>
    <t>Moab, UT</t>
  </si>
  <si>
    <t>Melfa, VA</t>
  </si>
  <si>
    <t>Rockwall, TX</t>
  </si>
  <si>
    <t>Marion, SC</t>
  </si>
  <si>
    <t>Madera, CA</t>
  </si>
  <si>
    <t>Chapmansboro, TN</t>
  </si>
  <si>
    <t>Duluth, MN</t>
  </si>
  <si>
    <t>Polson, MT</t>
  </si>
  <si>
    <t>Lamoni, IA</t>
  </si>
  <si>
    <t>Fort Worth, TX</t>
  </si>
  <si>
    <t>Dayton, NV</t>
  </si>
  <si>
    <t>Suffolk, VA</t>
  </si>
  <si>
    <t>Toldeo, OR</t>
  </si>
  <si>
    <t>Newton, NC</t>
  </si>
  <si>
    <t>Princeton, NJ</t>
  </si>
  <si>
    <t>Morton, TX</t>
  </si>
  <si>
    <t>Saint Albans, VT</t>
  </si>
  <si>
    <t>Reno, NV</t>
  </si>
  <si>
    <t>Amelia, OH</t>
  </si>
  <si>
    <t>Littlefield, TX</t>
  </si>
  <si>
    <t>Brigham City, UT</t>
  </si>
  <si>
    <t>Summerfield, FL</t>
  </si>
  <si>
    <t>Ocala, FL</t>
  </si>
  <si>
    <t>Bayport, NY</t>
  </si>
  <si>
    <t>Venus, FL</t>
  </si>
  <si>
    <t>Highlands Ranch, CO</t>
  </si>
  <si>
    <t>Patillas, PR</t>
  </si>
  <si>
    <t>Vicksburg, MS</t>
  </si>
  <si>
    <t>Evans, CO</t>
  </si>
  <si>
    <t>Monroe, WA</t>
  </si>
  <si>
    <t>Washington, PA</t>
  </si>
  <si>
    <t>Hartsville, SC</t>
  </si>
  <si>
    <t>Apopka, FL</t>
  </si>
  <si>
    <t>Wellington, FL</t>
  </si>
  <si>
    <t>Holland, MI</t>
  </si>
  <si>
    <t>Houston, TX</t>
  </si>
  <si>
    <t>Stanwood, WA</t>
  </si>
  <si>
    <t>Palestine, TX</t>
  </si>
  <si>
    <t>Trenton, SC</t>
  </si>
  <si>
    <t>Boulder, CO</t>
  </si>
  <si>
    <t>Kalispell, MT</t>
  </si>
  <si>
    <t>Lakeside, OR</t>
  </si>
  <si>
    <t>Winsted, MN</t>
  </si>
  <si>
    <t>De Leon Springs, FL</t>
  </si>
  <si>
    <t>Big Creek, CA</t>
  </si>
  <si>
    <t>New Waverly, TX</t>
  </si>
  <si>
    <t>Zephyrhills, FL</t>
  </si>
  <si>
    <t>Palatine, NY</t>
  </si>
  <si>
    <t>French Lick, IN</t>
  </si>
  <si>
    <t>Pahokee, FL</t>
  </si>
  <si>
    <t>Salisbury, MD</t>
  </si>
  <si>
    <t>Hamilton Township, NJ</t>
  </si>
  <si>
    <t>Smoketown, PA</t>
  </si>
  <si>
    <t>Jackson Hole, WY</t>
  </si>
  <si>
    <t>Big Lake, AK</t>
  </si>
  <si>
    <t>Prineville, OR</t>
  </si>
  <si>
    <t>Castroville, TX</t>
  </si>
  <si>
    <t>Spanish Fork, UT</t>
  </si>
  <si>
    <t>Waxhaw, NC</t>
  </si>
  <si>
    <t>Bieber, CA</t>
  </si>
  <si>
    <t>Scappoose, OR</t>
  </si>
  <si>
    <t>Sequim, WA</t>
  </si>
  <si>
    <t>Cortland, NY</t>
  </si>
  <si>
    <t>New Franken, WI</t>
  </si>
  <si>
    <t>Bakersfield, CA</t>
  </si>
  <si>
    <t>Cataldo, ID</t>
  </si>
  <si>
    <t>Numidia, PA</t>
  </si>
  <si>
    <t>Vienna, MD</t>
  </si>
  <si>
    <t>Schaumburg, IL</t>
  </si>
  <si>
    <t>Richland, WA</t>
  </si>
  <si>
    <t>Wild Rose, WI</t>
  </si>
  <si>
    <t>Brentwood, CA</t>
  </si>
  <si>
    <t>San Manuel, AZ</t>
  </si>
  <si>
    <t>Knox, IN</t>
  </si>
  <si>
    <t>Lucas, KS</t>
  </si>
  <si>
    <t>Oshkosh, WI</t>
  </si>
  <si>
    <t>Lexington, TN</t>
  </si>
  <si>
    <t>Independence, OR</t>
  </si>
  <si>
    <t>Limestone, TN</t>
  </si>
  <si>
    <t>Laurel, MD</t>
  </si>
  <si>
    <t>Collierville, TN</t>
  </si>
  <si>
    <t>Fowler, NY</t>
  </si>
  <si>
    <t>Pulaski, TN</t>
  </si>
  <si>
    <t>White City, OR</t>
  </si>
  <si>
    <t>Hurricane, UT</t>
  </si>
  <si>
    <t>Garden Valley, ID</t>
  </si>
  <si>
    <t>Ocean City, MD</t>
  </si>
  <si>
    <t>Newbury Park, CA</t>
  </si>
  <si>
    <t>Paragould, AR</t>
  </si>
  <si>
    <t>Grand Rapids, MN</t>
  </si>
  <si>
    <t>Adrian, OR</t>
  </si>
  <si>
    <t>Wolcott, CO</t>
  </si>
  <si>
    <t>Hibbing, MN</t>
  </si>
  <si>
    <t>Montague, CA</t>
  </si>
  <si>
    <t>Chadron, NE</t>
  </si>
  <si>
    <t>Naples, FL</t>
  </si>
  <si>
    <t>York, SC</t>
  </si>
  <si>
    <t>Cleveland, GA</t>
  </si>
  <si>
    <t>Windsor, NC</t>
  </si>
  <si>
    <t>Easton, MN</t>
  </si>
  <si>
    <t>Fontana, CA</t>
  </si>
  <si>
    <t>Bellingham, WA</t>
  </si>
  <si>
    <t>Valkeria, FL</t>
  </si>
  <si>
    <t>Bryan, OH</t>
  </si>
  <si>
    <t>Bullhead City, AZ</t>
  </si>
  <si>
    <t>St. Lucie, FL</t>
  </si>
  <si>
    <t>Bloomington, IN</t>
  </si>
  <si>
    <t>Winnie, TX</t>
  </si>
  <si>
    <t>Diboll, TX</t>
  </si>
  <si>
    <t>Avon Park, FL</t>
  </si>
  <si>
    <t>Polk City, FL</t>
  </si>
  <si>
    <t>Collegedale, TN</t>
  </si>
  <si>
    <t>Immokalee, FL</t>
  </si>
  <si>
    <t>Mount Airy, NC</t>
  </si>
  <si>
    <t>Punta Gorda, FL</t>
  </si>
  <si>
    <t>Camden, SC</t>
  </si>
  <si>
    <t>Terrell, TX</t>
  </si>
  <si>
    <t>Sterling, AK</t>
  </si>
  <si>
    <t>Peoria, AZ</t>
  </si>
  <si>
    <t>Quartzsite, AZ</t>
  </si>
  <si>
    <t>Rupert, GA</t>
  </si>
  <si>
    <t>Poplarville, MS</t>
  </si>
  <si>
    <t>Winters, CA</t>
  </si>
  <si>
    <t>Williams, CA</t>
  </si>
  <si>
    <t>Montrose, GA</t>
  </si>
  <si>
    <t>Gainsville, TX</t>
  </si>
  <si>
    <t>Palmetto, FL</t>
  </si>
  <si>
    <t>Sarasota, FL</t>
  </si>
  <si>
    <t>Las Vegas, NV</t>
  </si>
  <si>
    <t>Lakeside, CA</t>
  </si>
  <si>
    <t>San Antonio, TX</t>
  </si>
  <si>
    <t>Calhoun, GA</t>
  </si>
  <si>
    <t>Dell, MT</t>
  </si>
  <si>
    <t>Mayland, TN</t>
  </si>
  <si>
    <t>Combine, TX</t>
  </si>
  <si>
    <t>Brandon, MS</t>
  </si>
  <si>
    <t>Billings, MT</t>
  </si>
  <si>
    <t>Carthage, NC</t>
  </si>
  <si>
    <t>Merritt Island, FL</t>
  </si>
  <si>
    <t>San Andreas, CA</t>
  </si>
  <si>
    <t>Watkins, CO</t>
  </si>
  <si>
    <t>Oak Grove, LA</t>
  </si>
  <si>
    <t>Williamson, GA</t>
  </si>
  <si>
    <t>Gordon, AL</t>
  </si>
  <si>
    <t>Waterville, WA</t>
  </si>
  <si>
    <t>Mont Belvieu, TX</t>
  </si>
  <si>
    <t>Byron, CA</t>
  </si>
  <si>
    <t>East Moriches, NY</t>
  </si>
  <si>
    <t>Twin Bridges, MT</t>
  </si>
  <si>
    <t>Crossville, TN</t>
  </si>
  <si>
    <t>Cloverdale, IN</t>
  </si>
  <si>
    <t>Winter Haven, FL</t>
  </si>
  <si>
    <t>Chuckey, TN</t>
  </si>
  <si>
    <t>Madison, GA</t>
  </si>
  <si>
    <t>Sandwich, IL</t>
  </si>
  <si>
    <t>Minneola, FL</t>
  </si>
  <si>
    <t>Lyman, ME</t>
  </si>
  <si>
    <t>Safford, AZ</t>
  </si>
  <si>
    <t>Granite Quarry, NC</t>
  </si>
  <si>
    <t>Chula Vista, CA</t>
  </si>
  <si>
    <t>Huntington, UT</t>
  </si>
  <si>
    <t>Ashland, MS</t>
  </si>
  <si>
    <t>Gulfport, MS</t>
  </si>
  <si>
    <t>Laramie, WY</t>
  </si>
  <si>
    <t>Titusville, FL</t>
  </si>
  <si>
    <t>Pagosa Springs, CO</t>
  </si>
  <si>
    <t>Chandler, AZ</t>
  </si>
  <si>
    <t>Cameron, MO</t>
  </si>
  <si>
    <t>Brownsboro, AL</t>
  </si>
  <si>
    <t>Pueblo, CO</t>
  </si>
  <si>
    <t>Vermillion, SD</t>
  </si>
  <si>
    <t>Perris, CA</t>
  </si>
  <si>
    <t>Cumming, GA</t>
  </si>
  <si>
    <t>Viola, ID</t>
  </si>
  <si>
    <t>Borrego Springs, CA</t>
  </si>
  <si>
    <t>Valley City, ND</t>
  </si>
  <si>
    <t>Winnsboro, LA</t>
  </si>
  <si>
    <t>Lemolo Lake, OR</t>
  </si>
  <si>
    <t>Richfield, UT</t>
  </si>
  <si>
    <t>McVeytown, PA</t>
  </si>
  <si>
    <t>Davenport, IA</t>
  </si>
  <si>
    <t>Friday Harbor, WA</t>
  </si>
  <si>
    <t>Bowling Green, OH</t>
  </si>
  <si>
    <t>Pierre, SD</t>
  </si>
  <si>
    <t>Bemidji, MN</t>
  </si>
  <si>
    <t>Parker, CO</t>
  </si>
  <si>
    <t>Hart, MI</t>
  </si>
  <si>
    <t>Gilmer, TX</t>
  </si>
  <si>
    <t>Onondaga, MI</t>
  </si>
  <si>
    <t>Rockford, IL</t>
  </si>
  <si>
    <t>Columbus, GA</t>
  </si>
  <si>
    <t>Otter Lake, NY</t>
  </si>
  <si>
    <t>Dexter, MO</t>
  </si>
  <si>
    <t>Tehachapi, CA</t>
  </si>
  <si>
    <t>Monroe, MI</t>
  </si>
  <si>
    <t>Westfield, IN</t>
  </si>
  <si>
    <t>Ste. Genevieve, MO</t>
  </si>
  <si>
    <t>Ronan, MT</t>
  </si>
  <si>
    <t>Poplar Grove, IL</t>
  </si>
  <si>
    <t>Galion, OH</t>
  </si>
  <si>
    <t>Colville, WA</t>
  </si>
  <si>
    <t>Castlerock, MN</t>
  </si>
  <si>
    <t>Columbus, IN</t>
  </si>
  <si>
    <t>Sandy, OR</t>
  </si>
  <si>
    <t>Valentine, NE</t>
  </si>
  <si>
    <t>Tonasket, WA</t>
  </si>
  <si>
    <t>Cross Lake, MN</t>
  </si>
  <si>
    <t>Chicago, IL</t>
  </si>
  <si>
    <t>Goodrich, MI</t>
  </si>
  <si>
    <t>Walsenburg, CO</t>
  </si>
  <si>
    <t>Bridger, MT</t>
  </si>
  <si>
    <t>Rutland, OH</t>
  </si>
  <si>
    <t>Cedartown, GA</t>
  </si>
  <si>
    <t>Marlboro, OH</t>
  </si>
  <si>
    <t>Ridgeland, SC</t>
  </si>
  <si>
    <t>Peru, IL</t>
  </si>
  <si>
    <t>Novato, CA</t>
  </si>
  <si>
    <t>Winslow, AZ</t>
  </si>
  <si>
    <t>Homer, AK</t>
  </si>
  <si>
    <t>North Pole, AK</t>
  </si>
  <si>
    <t>Banner Elk, NC</t>
  </si>
  <si>
    <t>Thomson, GA</t>
  </si>
  <si>
    <t>Glenwood, FL</t>
  </si>
  <si>
    <t>Anderson, SC</t>
  </si>
  <si>
    <t>Rexsburg, ID</t>
  </si>
  <si>
    <t>Lake Dallas, TX</t>
  </si>
  <si>
    <t>Spring Valley, OH</t>
  </si>
  <si>
    <t>Wrens, GA</t>
  </si>
  <si>
    <t>Manchester, IA</t>
  </si>
  <si>
    <t>Monroe, VA</t>
  </si>
  <si>
    <t>Salinas, CA</t>
  </si>
  <si>
    <t>Stuttgart, AR</t>
  </si>
  <si>
    <t>Trenton, GA</t>
  </si>
  <si>
    <t>Saline, MI</t>
  </si>
  <si>
    <t>Port Richey, FL</t>
  </si>
  <si>
    <t>Tyre, NY</t>
  </si>
  <si>
    <t>Lebanon, IL</t>
  </si>
  <si>
    <t>Checotah, OK</t>
  </si>
  <si>
    <t>Apple Valley, CA</t>
  </si>
  <si>
    <t>Kingston, NV</t>
  </si>
  <si>
    <t>Boulder City, NV</t>
  </si>
  <si>
    <t>Cedar Fort, UT</t>
  </si>
  <si>
    <t>Whitewater, CA</t>
  </si>
  <si>
    <t>Steamboat Springs, CO</t>
  </si>
  <si>
    <t>Ephrata, WA</t>
  </si>
  <si>
    <t>Kingstree, SC</t>
  </si>
  <si>
    <t>DeFuniak Springs, FL</t>
  </si>
  <si>
    <t>Milton, FL</t>
  </si>
  <si>
    <t>Port Canaveral, FL</t>
  </si>
  <si>
    <t>Laneville, TX</t>
  </si>
  <si>
    <t>Sisters, OR</t>
  </si>
  <si>
    <t>San Angelo, TX</t>
  </si>
  <si>
    <t>Gerrardstown, WV</t>
  </si>
  <si>
    <t>Salem, WV</t>
  </si>
  <si>
    <t>Hudson, KY</t>
  </si>
  <si>
    <t>Clara City, MN</t>
  </si>
  <si>
    <t>Medina, OH</t>
  </si>
  <si>
    <t>Falmouth, MA</t>
  </si>
  <si>
    <t>Everglades City, FL</t>
  </si>
  <si>
    <t>Mesa, AZ</t>
  </si>
  <si>
    <t>New Smyrna Beach, FL</t>
  </si>
  <si>
    <t>Deland, FL</t>
  </si>
  <si>
    <t>Casa Grande, AZ</t>
  </si>
  <si>
    <t>Belmont, OH</t>
  </si>
  <si>
    <t>Indio, CA</t>
  </si>
  <si>
    <t>Caldwell, ID</t>
  </si>
  <si>
    <t>Santa Maria, CA</t>
  </si>
  <si>
    <t>Hannacroix, NY</t>
  </si>
  <si>
    <t>Otisfield, ME</t>
  </si>
  <si>
    <t>Niceville, FL</t>
  </si>
  <si>
    <t>Kimberling, MO</t>
  </si>
  <si>
    <t>St. Johns, AZ</t>
  </si>
  <si>
    <t>Middle Valley, TN</t>
  </si>
  <si>
    <t>Fallon, NV</t>
  </si>
  <si>
    <t>Oklahoma City, OK</t>
  </si>
  <si>
    <t>Belen, NM</t>
  </si>
  <si>
    <t>Coolidge, AZ</t>
  </si>
  <si>
    <t>Boca Raton, FL</t>
  </si>
  <si>
    <t>Laceys Spring, AL</t>
  </si>
  <si>
    <t>Mariposa, CA</t>
  </si>
  <si>
    <t>Ray, MI</t>
  </si>
  <si>
    <t>Boise, ID</t>
  </si>
  <si>
    <t>Rainbow City, AL</t>
  </si>
  <si>
    <t>Denmark, WI</t>
  </si>
  <si>
    <t>Jefferson, GA</t>
  </si>
  <si>
    <t>Revere, MN</t>
  </si>
  <si>
    <t>Willimantic, CT</t>
  </si>
  <si>
    <t>Mansfield, MA</t>
  </si>
  <si>
    <t>Simsbury, CT</t>
  </si>
  <si>
    <t>Somerville, TN</t>
  </si>
  <si>
    <t>Surprise, AZ</t>
  </si>
  <si>
    <t>Armistead, CA</t>
  </si>
  <si>
    <t>Festus, MO</t>
  </si>
  <si>
    <t>Caroleen, NC</t>
  </si>
  <si>
    <t>Hernando, FL</t>
  </si>
  <si>
    <t>Nashua, NH</t>
  </si>
  <si>
    <t>Abingdon, VA</t>
  </si>
  <si>
    <t>Hebron, IL</t>
  </si>
  <si>
    <t>Taylorsville, GA</t>
  </si>
  <si>
    <t>Amherst, VA</t>
  </si>
  <si>
    <t>Miami, FL</t>
  </si>
  <si>
    <t>Vienna, OH</t>
  </si>
  <si>
    <t>Lexington, NC</t>
  </si>
  <si>
    <t>Washington, GA</t>
  </si>
  <si>
    <t>Woodrow, WV</t>
  </si>
  <si>
    <t>Susanville, CA</t>
  </si>
  <si>
    <t>San Rafael, CA</t>
  </si>
  <si>
    <t>Traverse City, MI</t>
  </si>
  <si>
    <t>Thompsonville, MI</t>
  </si>
  <si>
    <t>Sebastian, FL</t>
  </si>
  <si>
    <t>Wytheville, VA</t>
  </si>
  <si>
    <t>Hedgesville, WV</t>
  </si>
  <si>
    <t>West Jordan, UT</t>
  </si>
  <si>
    <t>Tullahoma, TN</t>
  </si>
  <si>
    <t>Falls of Rough, KY</t>
  </si>
  <si>
    <t>Hays, KS</t>
  </si>
  <si>
    <t>Chualar, CA</t>
  </si>
  <si>
    <t>Marietta, OH</t>
  </si>
  <si>
    <t>Sanford, NC</t>
  </si>
  <si>
    <t>Lafayette, LA</t>
  </si>
  <si>
    <t>Plainwell, MI</t>
  </si>
  <si>
    <t>Wells, NV</t>
  </si>
  <si>
    <t>Greenleaf, ID</t>
  </si>
  <si>
    <t>Socorro, NM</t>
  </si>
  <si>
    <t>Okeechobee, FL</t>
  </si>
  <si>
    <t>Sylacauga, AL</t>
  </si>
  <si>
    <t>Lancaster, CA</t>
  </si>
  <si>
    <t>Panama City, FL</t>
  </si>
  <si>
    <t>Bolingbrook, IL</t>
  </si>
  <si>
    <t>Winfield, KS</t>
  </si>
  <si>
    <t>Seward, NE</t>
  </si>
  <si>
    <t>Kanab, UT</t>
  </si>
  <si>
    <t>Heber City, UT</t>
  </si>
  <si>
    <t>Hollywood, FL</t>
  </si>
  <si>
    <t>Marion, IL</t>
  </si>
  <si>
    <t>Hartland, ME</t>
  </si>
  <si>
    <t>Windom, MN</t>
  </si>
  <si>
    <t>Albany, OR</t>
  </si>
  <si>
    <t>Carlton, NY</t>
  </si>
  <si>
    <t>Heath, OH</t>
  </si>
  <si>
    <t>La Porte City, IA</t>
  </si>
  <si>
    <t>Delaware, OH</t>
  </si>
  <si>
    <t>Kansas City, MO</t>
  </si>
  <si>
    <t>Snohomish, WA</t>
  </si>
  <si>
    <t>Columbia, IL</t>
  </si>
  <si>
    <t>Ransom Township, PA</t>
  </si>
  <si>
    <t>Maysville, NC</t>
  </si>
  <si>
    <t>Granbury, TX</t>
  </si>
  <si>
    <t>Conroe, TX</t>
  </si>
  <si>
    <t>Lake Jackson, TX</t>
  </si>
  <si>
    <t>Bryan, TX</t>
  </si>
  <si>
    <t>Pinedale, WY</t>
  </si>
  <si>
    <t>Paducah, KY</t>
  </si>
  <si>
    <t>Chino Hills, CA</t>
  </si>
  <si>
    <t>Metone, IN</t>
  </si>
  <si>
    <t>Frostproof, FL</t>
  </si>
  <si>
    <t>Fayetteville, TN</t>
  </si>
  <si>
    <t>Wautoma, WI</t>
  </si>
  <si>
    <t>Big Rock, IL</t>
  </si>
  <si>
    <t>Yamhill, OR</t>
  </si>
  <si>
    <t>Lee's Summit, MO</t>
  </si>
  <si>
    <t>Springfield, OH</t>
  </si>
  <si>
    <t>Salem, IA</t>
  </si>
  <si>
    <t>Sedona, AZ</t>
  </si>
  <si>
    <t>Hartford, KY</t>
  </si>
  <si>
    <t>Middleton, WI</t>
  </si>
  <si>
    <t>Ashtabula, OH</t>
  </si>
  <si>
    <t>Dewees Island, SC</t>
  </si>
  <si>
    <t>Glendale, OR</t>
  </si>
  <si>
    <t>Jackson, MI</t>
  </si>
  <si>
    <t>Batavia, NY</t>
  </si>
  <si>
    <t>Geneseo, NY</t>
  </si>
  <si>
    <t>Durango, CO</t>
  </si>
  <si>
    <t>Heise, ID</t>
  </si>
  <si>
    <t>Fort Drum, FL</t>
  </si>
  <si>
    <t>Port O'Connor, TX</t>
  </si>
  <si>
    <t>Battle Creek, MI</t>
  </si>
  <si>
    <t>Toledo, OH</t>
  </si>
  <si>
    <t>Yukon, OK</t>
  </si>
  <si>
    <t>Leander, TX</t>
  </si>
  <si>
    <t>Howell, MI</t>
  </si>
  <si>
    <t>Neshkoro, WI</t>
  </si>
  <si>
    <t>Moses Lake, WA</t>
  </si>
  <si>
    <t>Andalusia, AL</t>
  </si>
  <si>
    <t>West Glacier, MT</t>
  </si>
  <si>
    <t>Gwinn, MI</t>
  </si>
  <si>
    <t>Ranger, TX</t>
  </si>
  <si>
    <t>Aguila, AZ</t>
  </si>
  <si>
    <t>Scarborough, ME</t>
  </si>
  <si>
    <t>Minneapolis, MN</t>
  </si>
  <si>
    <t>Sioux City, IA</t>
  </si>
  <si>
    <t>Colorado Springs, CO</t>
  </si>
  <si>
    <t>Grantville, GA</t>
  </si>
  <si>
    <t>Erie, CO</t>
  </si>
  <si>
    <t>Cody, WY</t>
  </si>
  <si>
    <t>Pioneer, CA</t>
  </si>
  <si>
    <t>Taccoa, GA</t>
  </si>
  <si>
    <t>Tidioute, PA</t>
  </si>
  <si>
    <t>Richlands, NC</t>
  </si>
  <si>
    <t>Albuquerque, NM</t>
  </si>
  <si>
    <t>Shreveport, LA</t>
  </si>
  <si>
    <t>Palm Coast, FL</t>
  </si>
  <si>
    <t>Blue Springs, NE</t>
  </si>
  <si>
    <t>Elephant Butte, NM</t>
  </si>
  <si>
    <t>Livermore, CA</t>
  </si>
  <si>
    <t>Pulaski, WI</t>
  </si>
  <si>
    <t>Minford, OH</t>
  </si>
  <si>
    <t>Marsing, ID</t>
  </si>
  <si>
    <t>Starke, FL</t>
  </si>
  <si>
    <t>Massillon, OH</t>
  </si>
  <si>
    <t>Elk City, OK</t>
  </si>
  <si>
    <t>Locust Grove, GA</t>
  </si>
  <si>
    <t>Marana, AZ</t>
  </si>
  <si>
    <t>Winchester, CA</t>
  </si>
  <si>
    <t>Ramona, CA</t>
  </si>
  <si>
    <t>Temple Bar, AZ</t>
  </si>
  <si>
    <t>El Centro, CA</t>
  </si>
  <si>
    <t>Pleasant Grove, CA</t>
  </si>
  <si>
    <t>Chesapeake, VA</t>
  </si>
  <si>
    <t>Crescent City, FL</t>
  </si>
  <si>
    <t>Clinton, SC</t>
  </si>
  <si>
    <t>Arlington, WA</t>
  </si>
  <si>
    <t>Lincoln, AL</t>
  </si>
  <si>
    <t>Unknown, AZ</t>
  </si>
  <si>
    <t>Twin Falls, ID</t>
  </si>
  <si>
    <t>Newberry Springs, CA</t>
  </si>
  <si>
    <t>Myrtle Creek, OR</t>
  </si>
  <si>
    <t>Kingston, NY</t>
  </si>
  <si>
    <t>Milford, UT</t>
  </si>
  <si>
    <t>Stetson, ME</t>
  </si>
  <si>
    <t>Dawsonville, GA</t>
  </si>
  <si>
    <t>Bullfrog, UT</t>
  </si>
  <si>
    <t>Wilsonville, OR</t>
  </si>
  <si>
    <t>West Blocton, AL</t>
  </si>
  <si>
    <t>Burlington, IA</t>
  </si>
  <si>
    <t>Terlingua, TX</t>
  </si>
  <si>
    <t>Carlisle, AR</t>
  </si>
  <si>
    <t>United States</t>
  </si>
  <si>
    <t>40.518056</t>
  </si>
  <si>
    <t>33.063611</t>
  </si>
  <si>
    <t>41.040000</t>
  </si>
  <si>
    <t>36.144722</t>
  </si>
  <si>
    <t>39.857500</t>
  </si>
  <si>
    <t>28.323056</t>
  </si>
  <si>
    <t>38.417778</t>
  </si>
  <si>
    <t>37.646944</t>
  </si>
  <si>
    <t>32.960000</t>
  </si>
  <si>
    <t>34.167223</t>
  </si>
  <si>
    <t>36.321667</t>
  </si>
  <si>
    <t>46.882223</t>
  </si>
  <si>
    <t>47.699444</t>
  </si>
  <si>
    <t>40.633056</t>
  </si>
  <si>
    <t>32.829167</t>
  </si>
  <si>
    <t>39.238611</t>
  </si>
  <si>
    <t>36.755556</t>
  </si>
  <si>
    <t>44.607778</t>
  </si>
  <si>
    <t>35.623889</t>
  </si>
  <si>
    <t>40.399166</t>
  </si>
  <si>
    <t>33.729167</t>
  </si>
  <si>
    <t>44.946111</t>
  </si>
  <si>
    <t>39.668056</t>
  </si>
  <si>
    <t>39.046389</t>
  </si>
  <si>
    <t>33.923889</t>
  </si>
  <si>
    <t>41.405833</t>
  </si>
  <si>
    <t>29.017500</t>
  </si>
  <si>
    <t>29.177500</t>
  </si>
  <si>
    <t>40.758333</t>
  </si>
  <si>
    <t>26.971389</t>
  </si>
  <si>
    <t>39.552222</t>
  </si>
  <si>
    <t>17.975278</t>
  </si>
  <si>
    <t>32.250556</t>
  </si>
  <si>
    <t>40.384444</t>
  </si>
  <si>
    <t>47.871111</t>
  </si>
  <si>
    <t>40.136111</t>
  </si>
  <si>
    <t>34.391111</t>
  </si>
  <si>
    <t>28.775278</t>
  </si>
  <si>
    <t>26.646389</t>
  </si>
  <si>
    <t>42.786944</t>
  </si>
  <si>
    <t>30.061667</t>
  </si>
  <si>
    <t>48.140833</t>
  </si>
  <si>
    <t>31.788611</t>
  </si>
  <si>
    <t>33.736944</t>
  </si>
  <si>
    <t>40.050000</t>
  </si>
  <si>
    <t>48.171667</t>
  </si>
  <si>
    <t>47.963333</t>
  </si>
  <si>
    <t>29.148889</t>
  </si>
  <si>
    <t>37.183611</t>
  </si>
  <si>
    <t>30.547222</t>
  </si>
  <si>
    <t>28.228056</t>
  </si>
  <si>
    <t>40.039444</t>
  </si>
  <si>
    <t>42.983334</t>
  </si>
  <si>
    <t>38.506111</t>
  </si>
  <si>
    <t>26.068611</t>
  </si>
  <si>
    <t>26.785000</t>
  </si>
  <si>
    <t>38.337222</t>
  </si>
  <si>
    <t>39.506389</t>
  </si>
  <si>
    <t>40.041389</t>
  </si>
  <si>
    <t>43.590555</t>
  </si>
  <si>
    <t>61.593889</t>
  </si>
  <si>
    <t>44.290277</t>
  </si>
  <si>
    <t>29.338333</t>
  </si>
  <si>
    <t>40.142500</t>
  </si>
  <si>
    <t>35.863889</t>
  </si>
  <si>
    <t>41.098055</t>
  </si>
  <si>
    <t>45.765000</t>
  </si>
  <si>
    <t>48.097777</t>
  </si>
  <si>
    <t>42.592500</t>
  </si>
  <si>
    <t>44.503333</t>
  </si>
  <si>
    <t>35.211667</t>
  </si>
  <si>
    <t>47.542222</t>
  </si>
  <si>
    <t>40.866111</t>
  </si>
  <si>
    <t>38.300556</t>
  </si>
  <si>
    <t>41.989722</t>
  </si>
  <si>
    <t>46.303333</t>
  </si>
  <si>
    <t>44.197500</t>
  </si>
  <si>
    <t>37.932778</t>
  </si>
  <si>
    <t>32.636389</t>
  </si>
  <si>
    <t>41.319723</t>
  </si>
  <si>
    <t>43.955278</t>
  </si>
  <si>
    <t>35.603333</t>
  </si>
  <si>
    <t>44.819723</t>
  </si>
  <si>
    <t>36.267223</t>
  </si>
  <si>
    <t>39.089166</t>
  </si>
  <si>
    <t>44.254167</t>
  </si>
  <si>
    <t>35.159722</t>
  </si>
  <si>
    <t>37.137500</t>
  </si>
  <si>
    <t>44.066945</t>
  </si>
  <si>
    <t>38.434444</t>
  </si>
  <si>
    <t>34.147777</t>
  </si>
  <si>
    <t>36.063889</t>
  </si>
  <si>
    <t>47.210000</t>
  </si>
  <si>
    <t>43.666667</t>
  </si>
  <si>
    <t>39.805556</t>
  </si>
  <si>
    <t>47.389166</t>
  </si>
  <si>
    <t>41.667778</t>
  </si>
  <si>
    <t>42.835833</t>
  </si>
  <si>
    <t>26.017778</t>
  </si>
  <si>
    <t>35.025834</t>
  </si>
  <si>
    <t>34.561667</t>
  </si>
  <si>
    <t>36.058056</t>
  </si>
  <si>
    <t>43.718611</t>
  </si>
  <si>
    <t>34.154722</t>
  </si>
  <si>
    <t>36.693055</t>
  </si>
  <si>
    <t>48.792500</t>
  </si>
  <si>
    <t>27.951667</t>
  </si>
  <si>
    <t>41.508333</t>
  </si>
  <si>
    <t>35.161667</t>
  </si>
  <si>
    <t>27.238055</t>
  </si>
  <si>
    <t>39.146111</t>
  </si>
  <si>
    <t>29.818889</t>
  </si>
  <si>
    <t>31.309167</t>
  </si>
  <si>
    <t>27.642500</t>
  </si>
  <si>
    <t>28.166667</t>
  </si>
  <si>
    <t>28.168889</t>
  </si>
  <si>
    <t>35.044444</t>
  </si>
  <si>
    <t>26.408889</t>
  </si>
  <si>
    <t>36.459722</t>
  </si>
  <si>
    <t>26.919723</t>
  </si>
  <si>
    <t>34.283611</t>
  </si>
  <si>
    <t>32.688611</t>
  </si>
  <si>
    <t>60.551111</t>
  </si>
  <si>
    <t>33.744444</t>
  </si>
  <si>
    <t>32.447222</t>
  </si>
  <si>
    <t>30.828889</t>
  </si>
  <si>
    <t>38.496666</t>
  </si>
  <si>
    <t>39.150556</t>
  </si>
  <si>
    <t>32.535555</t>
  </si>
  <si>
    <t>33.651667</t>
  </si>
  <si>
    <t>27.648333</t>
  </si>
  <si>
    <t>27.386111</t>
  </si>
  <si>
    <t>36.210556</t>
  </si>
  <si>
    <t>32.914722</t>
  </si>
  <si>
    <t>29.570278</t>
  </si>
  <si>
    <t>27.309722</t>
  </si>
  <si>
    <t>34.450556</t>
  </si>
  <si>
    <t>44.702222</t>
  </si>
  <si>
    <t>36.072223</t>
  </si>
  <si>
    <t>32.510278</t>
  </si>
  <si>
    <t>32.455833</t>
  </si>
  <si>
    <t>35.052778</t>
  </si>
  <si>
    <t>45.807500</t>
  </si>
  <si>
    <t>35.341666</t>
  </si>
  <si>
    <t>26.771945</t>
  </si>
  <si>
    <t>28.338889</t>
  </si>
  <si>
    <t>38.146111</t>
  </si>
  <si>
    <t>39.784166</t>
  </si>
  <si>
    <t>32.508889</t>
  </si>
  <si>
    <t>33.161111</t>
  </si>
  <si>
    <t>31.133333</t>
  </si>
  <si>
    <t>47.713889</t>
  </si>
  <si>
    <t>37.897222</t>
  </si>
  <si>
    <t>40.765000</t>
  </si>
  <si>
    <t>45.533611</t>
  </si>
  <si>
    <t>35.951111</t>
  </si>
  <si>
    <t>39.515278</t>
  </si>
  <si>
    <t>28.057778</t>
  </si>
  <si>
    <t>36.183334</t>
  </si>
  <si>
    <t>33.617500</t>
  </si>
  <si>
    <t>41.636389</t>
  </si>
  <si>
    <t>28.629445</t>
  </si>
  <si>
    <t>43.497222</t>
  </si>
  <si>
    <t>32.635277</t>
  </si>
  <si>
    <t>33.339166</t>
  </si>
  <si>
    <t>35.617500</t>
  </si>
  <si>
    <t>32.633056</t>
  </si>
  <si>
    <t>39.361111</t>
  </si>
  <si>
    <t>34.808333</t>
  </si>
  <si>
    <t>30.404444</t>
  </si>
  <si>
    <t>41.321667</t>
  </si>
  <si>
    <t>28.620278</t>
  </si>
  <si>
    <t>37.286389</t>
  </si>
  <si>
    <t>33.268889</t>
  </si>
  <si>
    <t>39.722223</t>
  </si>
  <si>
    <t>34.747222</t>
  </si>
  <si>
    <t>38.288889</t>
  </si>
  <si>
    <t>42.773889</t>
  </si>
  <si>
    <t>33.777223</t>
  </si>
  <si>
    <t>34.210278</t>
  </si>
  <si>
    <t>46.829445</t>
  </si>
  <si>
    <t>33.260556</t>
  </si>
  <si>
    <t>46.941111</t>
  </si>
  <si>
    <t>32.146389</t>
  </si>
  <si>
    <t>38.736389</t>
  </si>
  <si>
    <t>48.098055</t>
  </si>
  <si>
    <t>40.451111</t>
  </si>
  <si>
    <t>41.610278</t>
  </si>
  <si>
    <t>48.525000</t>
  </si>
  <si>
    <t>41.387777</t>
  </si>
  <si>
    <t>44.376111</t>
  </si>
  <si>
    <t>47.496111</t>
  </si>
  <si>
    <t>39.553889</t>
  </si>
  <si>
    <t>43.678056</t>
  </si>
  <si>
    <t>32.697777</t>
  </si>
  <si>
    <t>42.445000</t>
  </si>
  <si>
    <t>32.518889</t>
  </si>
  <si>
    <t>43.552778</t>
  </si>
  <si>
    <t>36.775278</t>
  </si>
  <si>
    <t>35.135000</t>
  </si>
  <si>
    <t>40.048889</t>
  </si>
  <si>
    <t>47.566945</t>
  </si>
  <si>
    <t>42.322778</t>
  </si>
  <si>
    <t>40.753333</t>
  </si>
  <si>
    <t>48.543889</t>
  </si>
  <si>
    <t>44.545555</t>
  </si>
  <si>
    <t>39.261667</t>
  </si>
  <si>
    <t>35.401389</t>
  </si>
  <si>
    <t>42.856667</t>
  </si>
  <si>
    <t>48.724723</t>
  </si>
  <si>
    <t>46.401389</t>
  </si>
  <si>
    <t>41.609722</t>
  </si>
  <si>
    <t>42.918889</t>
  </si>
  <si>
    <t>37.695000</t>
  </si>
  <si>
    <t>45.291389</t>
  </si>
  <si>
    <t>39.110000</t>
  </si>
  <si>
    <t>33.903333</t>
  </si>
  <si>
    <t>40.943889</t>
  </si>
  <si>
    <t>32.490277</t>
  </si>
  <si>
    <t>41.350000</t>
  </si>
  <si>
    <t>38.143611</t>
  </si>
  <si>
    <t>35.032223</t>
  </si>
  <si>
    <t>59.640000</t>
  </si>
  <si>
    <t>64.818056</t>
  </si>
  <si>
    <t>36.226111</t>
  </si>
  <si>
    <t>33.529723</t>
  </si>
  <si>
    <t>38.289166</t>
  </si>
  <si>
    <t>34.490000</t>
  </si>
  <si>
    <t>43.833889</t>
  </si>
  <si>
    <t>33.125556</t>
  </si>
  <si>
    <t>33.226389</t>
  </si>
  <si>
    <t>42.490277</t>
  </si>
  <si>
    <t>37.537500</t>
  </si>
  <si>
    <t>36.662778</t>
  </si>
  <si>
    <t>40.040000</t>
  </si>
  <si>
    <t>34.599444</t>
  </si>
  <si>
    <t>34.904722</t>
  </si>
  <si>
    <t>42.182223</t>
  </si>
  <si>
    <t>28.283889</t>
  </si>
  <si>
    <t>42.990277</t>
  </si>
  <si>
    <t>38.610278</t>
  </si>
  <si>
    <t>35.472500</t>
  </si>
  <si>
    <t>34.571945</t>
  </si>
  <si>
    <t>39.206111</t>
  </si>
  <si>
    <t>35.954167</t>
  </si>
  <si>
    <t>40.357222</t>
  </si>
  <si>
    <t>33.932778</t>
  </si>
  <si>
    <t>40.516111</t>
  </si>
  <si>
    <t>47.308056</t>
  </si>
  <si>
    <t>33.716945</t>
  </si>
  <si>
    <t>30.731111</t>
  </si>
  <si>
    <t>32.516389</t>
  </si>
  <si>
    <t>30.708611</t>
  </si>
  <si>
    <t>28.338055</t>
  </si>
  <si>
    <t>31.936111</t>
  </si>
  <si>
    <t>44.217778</t>
  </si>
  <si>
    <t>31.358333</t>
  </si>
  <si>
    <t>39.351667</t>
  </si>
  <si>
    <t>39.283056</t>
  </si>
  <si>
    <t>37.685833</t>
  </si>
  <si>
    <t>41.580278</t>
  </si>
  <si>
    <t>25.852778</t>
  </si>
  <si>
    <t>33.460833</t>
  </si>
  <si>
    <t>29.055556</t>
  </si>
  <si>
    <t>29.056389</t>
  </si>
  <si>
    <t>32.953056</t>
  </si>
  <si>
    <t>33.744166</t>
  </si>
  <si>
    <t>34.863611</t>
  </si>
  <si>
    <t>29.066945</t>
  </si>
  <si>
    <t>43.638611</t>
  </si>
  <si>
    <t>34.885000</t>
  </si>
  <si>
    <t>42.410278</t>
  </si>
  <si>
    <t>44.049444</t>
  </si>
  <si>
    <t>30.537222</t>
  </si>
  <si>
    <t>36.605833</t>
  </si>
  <si>
    <t>34.518334</t>
  </si>
  <si>
    <t>35.190277</t>
  </si>
  <si>
    <t>39.417778</t>
  </si>
  <si>
    <t>35.488055</t>
  </si>
  <si>
    <t>32.934722</t>
  </si>
  <si>
    <t>26.378334</t>
  </si>
  <si>
    <t>34.570278</t>
  </si>
  <si>
    <t>37.383056</t>
  </si>
  <si>
    <t>28.627500</t>
  </si>
  <si>
    <t>42.729445</t>
  </si>
  <si>
    <t>43.564167</t>
  </si>
  <si>
    <t>33.952222</t>
  </si>
  <si>
    <t>44.395833</t>
  </si>
  <si>
    <t>34.172223</t>
  </si>
  <si>
    <t>43.230000</t>
  </si>
  <si>
    <t>41.741666</t>
  </si>
  <si>
    <t>41.993055</t>
  </si>
  <si>
    <t>41.909722</t>
  </si>
  <si>
    <t>35.373334</t>
  </si>
  <si>
    <t>33.706944</t>
  </si>
  <si>
    <t>35.058611</t>
  </si>
  <si>
    <t>38.195000</t>
  </si>
  <si>
    <t>35.289166</t>
  </si>
  <si>
    <t>28.901944</t>
  </si>
  <si>
    <t>42.781945</t>
  </si>
  <si>
    <t>36.687222</t>
  </si>
  <si>
    <t>42.421667</t>
  </si>
  <si>
    <t>34.096944</t>
  </si>
  <si>
    <t>37.606944</t>
  </si>
  <si>
    <t>25.558611</t>
  </si>
  <si>
    <t>41.209722</t>
  </si>
  <si>
    <t>35.791944</t>
  </si>
  <si>
    <t>33.816111</t>
  </si>
  <si>
    <t>38.456667</t>
  </si>
  <si>
    <t>40.650278</t>
  </si>
  <si>
    <t>38.016945</t>
  </si>
  <si>
    <t>44.697777</t>
  </si>
  <si>
    <t>44.516667</t>
  </si>
  <si>
    <t>42.745000</t>
  </si>
  <si>
    <t>27.813056</t>
  </si>
  <si>
    <t>36.894722</t>
  </si>
  <si>
    <t>39.570278</t>
  </si>
  <si>
    <t>40.604444</t>
  </si>
  <si>
    <t>35.380000</t>
  </si>
  <si>
    <t>37.006944</t>
  </si>
  <si>
    <t>38.838611</t>
  </si>
  <si>
    <t>36.585833</t>
  </si>
  <si>
    <t>39.365278</t>
  </si>
  <si>
    <t>35.591944</t>
  </si>
  <si>
    <t>30.203056</t>
  </si>
  <si>
    <t>42.467778</t>
  </si>
  <si>
    <t>44.080278</t>
  </si>
  <si>
    <t>43.658056</t>
  </si>
  <si>
    <t>34.022223</t>
  </si>
  <si>
    <t>27.259722</t>
  </si>
  <si>
    <t>33.169723</t>
  </si>
  <si>
    <t>40.608333</t>
  </si>
  <si>
    <t>34.740833</t>
  </si>
  <si>
    <t>30.102778</t>
  </si>
  <si>
    <t>41.695833</t>
  </si>
  <si>
    <t>43.641944</t>
  </si>
  <si>
    <t>40.873889</t>
  </si>
  <si>
    <t>37.134444</t>
  </si>
  <si>
    <t>40.487777</t>
  </si>
  <si>
    <t>26.006944</t>
  </si>
  <si>
    <t>37.755000</t>
  </si>
  <si>
    <t>44.859167</t>
  </si>
  <si>
    <t>43.913333</t>
  </si>
  <si>
    <t>44.656944</t>
  </si>
  <si>
    <t>43.325556</t>
  </si>
  <si>
    <t>40.021667</t>
  </si>
  <si>
    <t>42.316389</t>
  </si>
  <si>
    <t>40.279723</t>
  </si>
  <si>
    <t>39.123056</t>
  </si>
  <si>
    <t>48.032778</t>
  </si>
  <si>
    <t>38.452222</t>
  </si>
  <si>
    <t>41.419167</t>
  </si>
  <si>
    <t>34.890555</t>
  </si>
  <si>
    <t>32.436389</t>
  </si>
  <si>
    <t>30.902500</t>
  </si>
  <si>
    <t>29.166945</t>
  </si>
  <si>
    <t>30.715556</t>
  </si>
  <si>
    <t>42.791666</t>
  </si>
  <si>
    <t>36.967500</t>
  </si>
  <si>
    <t>33.974723</t>
  </si>
  <si>
    <t>41.150556</t>
  </si>
  <si>
    <t>27.750278</t>
  </si>
  <si>
    <t>35.104722</t>
  </si>
  <si>
    <t>44.046111</t>
  </si>
  <si>
    <t>41.759167</t>
  </si>
  <si>
    <t>45.361389</t>
  </si>
  <si>
    <t>38.959722</t>
  </si>
  <si>
    <t>39.817223</t>
  </si>
  <si>
    <t>40.783056</t>
  </si>
  <si>
    <t>34.848611</t>
  </si>
  <si>
    <t>37.438611</t>
  </si>
  <si>
    <t>43.113889</t>
  </si>
  <si>
    <t>41.778056</t>
  </si>
  <si>
    <t>32.851667</t>
  </si>
  <si>
    <t>42.773334</t>
  </si>
  <si>
    <t>42.180834</t>
  </si>
  <si>
    <t>43.031667</t>
  </si>
  <si>
    <t>42.808333</t>
  </si>
  <si>
    <t>37.502500</t>
  </si>
  <si>
    <t>43.633611</t>
  </si>
  <si>
    <t>27.541944</t>
  </si>
  <si>
    <t>28.458611</t>
  </si>
  <si>
    <t>34.455278</t>
  </si>
  <si>
    <t>42.306389</t>
  </si>
  <si>
    <t>41.564722</t>
  </si>
  <si>
    <t>35.607778</t>
  </si>
  <si>
    <t>30.601944</t>
  </si>
  <si>
    <t>43.984444</t>
  </si>
  <si>
    <t>42.623611</t>
  </si>
  <si>
    <t>44.041389</t>
  </si>
  <si>
    <t>47.139166</t>
  </si>
  <si>
    <t>31.301944</t>
  </si>
  <si>
    <t>48.483056</t>
  </si>
  <si>
    <t>46.353611</t>
  </si>
  <si>
    <t>32.452500</t>
  </si>
  <si>
    <t>35.080000</t>
  </si>
  <si>
    <t>39.667223</t>
  </si>
  <si>
    <t>33.933889</t>
  </si>
  <si>
    <t>43.540833</t>
  </si>
  <si>
    <t>45.061944</t>
  </si>
  <si>
    <t>28.341389</t>
  </si>
  <si>
    <t>42.404444</t>
  </si>
  <si>
    <t>38.940555</t>
  </si>
  <si>
    <t>33.258611</t>
  </si>
  <si>
    <t>40.016389</t>
  </si>
  <si>
    <t>44.030000</t>
  </si>
  <si>
    <t>38.518334</t>
  </si>
  <si>
    <t>34.591111</t>
  </si>
  <si>
    <t>41.663056</t>
  </si>
  <si>
    <t>30.363056</t>
  </si>
  <si>
    <t>34.785555</t>
  </si>
  <si>
    <t>35.040277</t>
  </si>
  <si>
    <t>32.597777</t>
  </si>
  <si>
    <t>29.474167</t>
  </si>
  <si>
    <t>33.233889</t>
  </si>
  <si>
    <t>37.694166</t>
  </si>
  <si>
    <t>44.641111</t>
  </si>
  <si>
    <t>38.876945</t>
  </si>
  <si>
    <t>30.529167</t>
  </si>
  <si>
    <t>43.401111</t>
  </si>
  <si>
    <t>30.023889</t>
  </si>
  <si>
    <t>40.796944</t>
  </si>
  <si>
    <t>35.500000</t>
  </si>
  <si>
    <t>33.365556</t>
  </si>
  <si>
    <t>31.462500</t>
  </si>
  <si>
    <t>32.509722</t>
  </si>
  <si>
    <t>33.574167</t>
  </si>
  <si>
    <t>32.039166</t>
  </si>
  <si>
    <t>36.034722</t>
  </si>
  <si>
    <t>32.788889</t>
  </si>
  <si>
    <t>38.871945</t>
  </si>
  <si>
    <t>36.658889</t>
  </si>
  <si>
    <t>29.472500</t>
  </si>
  <si>
    <t>34.517223</t>
  </si>
  <si>
    <t>48.160556</t>
  </si>
  <si>
    <t>33.589166</t>
  </si>
  <si>
    <t>33.224723</t>
  </si>
  <si>
    <t>36.170278</t>
  </si>
  <si>
    <t>42.011944</t>
  </si>
  <si>
    <t>34.768889</t>
  </si>
  <si>
    <t>41.997222</t>
  </si>
  <si>
    <t>41.980834</t>
  </si>
  <si>
    <t>38.440833</t>
  </si>
  <si>
    <t>44.853611</t>
  </si>
  <si>
    <t>34.351944</t>
  </si>
  <si>
    <t>37.965000</t>
  </si>
  <si>
    <t>45.283333</t>
  </si>
  <si>
    <t>33.136111</t>
  </si>
  <si>
    <t>29.319723</t>
  </si>
  <si>
    <t>34.804722</t>
  </si>
  <si>
    <t>-74.604722</t>
  </si>
  <si>
    <t>-84.995555</t>
  </si>
  <si>
    <t>-72.360000</t>
  </si>
  <si>
    <t>-80.521667</t>
  </si>
  <si>
    <t>-85.898333</t>
  </si>
  <si>
    <t>-80.698889</t>
  </si>
  <si>
    <t>-109.239444</t>
  </si>
  <si>
    <t>-75.761111</t>
  </si>
  <si>
    <t>-96.416945</t>
  </si>
  <si>
    <t>-79.343055</t>
  </si>
  <si>
    <t>-87.153056</t>
  </si>
  <si>
    <t>-91.918889</t>
  </si>
  <si>
    <t>-114.185000</t>
  </si>
  <si>
    <t>-93.901944</t>
  </si>
  <si>
    <t>-97.535000</t>
  </si>
  <si>
    <t>-119.631111</t>
  </si>
  <si>
    <t>-76.622778</t>
  </si>
  <si>
    <t>-123.919723</t>
  </si>
  <si>
    <t>-81.138333</t>
  </si>
  <si>
    <t>-74.658889</t>
  </si>
  <si>
    <t>-102.733889</t>
  </si>
  <si>
    <t>-73.113611</t>
  </si>
  <si>
    <t>-119.867500</t>
  </si>
  <si>
    <t>-84.270834</t>
  </si>
  <si>
    <t>102.386666</t>
  </si>
  <si>
    <t>-112.049722</t>
  </si>
  <si>
    <t>-82.113889</t>
  </si>
  <si>
    <t>-82.228611</t>
  </si>
  <si>
    <t>-73.053611</t>
  </si>
  <si>
    <t>-81.503611</t>
  </si>
  <si>
    <t>-105.003056</t>
  </si>
  <si>
    <t>-66.020834</t>
  </si>
  <si>
    <t>-90.923334</t>
  </si>
  <si>
    <t>-104.639166</t>
  </si>
  <si>
    <t>-121.995000</t>
  </si>
  <si>
    <t>-80.280556</t>
  </si>
  <si>
    <t>-80.104444</t>
  </si>
  <si>
    <t>81.523889</t>
  </si>
  <si>
    <t>80.294166</t>
  </si>
  <si>
    <t>-86.149166</t>
  </si>
  <si>
    <t>-95.552778</t>
  </si>
  <si>
    <t>-122.296944</t>
  </si>
  <si>
    <t>-95.706389</t>
  </si>
  <si>
    <t>-81.818611</t>
  </si>
  <si>
    <t>105.100000</t>
  </si>
  <si>
    <t>-114.298333</t>
  </si>
  <si>
    <t>-94.047500</t>
  </si>
  <si>
    <t>81.299722</t>
  </si>
  <si>
    <t>-119.138611</t>
  </si>
  <si>
    <t>-95.436389</t>
  </si>
  <si>
    <t>-82.155833</t>
  </si>
  <si>
    <t>-105.225834</t>
  </si>
  <si>
    <t>-74.516667</t>
  </si>
  <si>
    <t>-86.636944</t>
  </si>
  <si>
    <t>-80.686944</t>
  </si>
  <si>
    <t>-80.693333</t>
  </si>
  <si>
    <t>-75.509444</t>
  </si>
  <si>
    <t>-74.700556</t>
  </si>
  <si>
    <t>-76.201944</t>
  </si>
  <si>
    <t>-110.743333</t>
  </si>
  <si>
    <t>149.885277</t>
  </si>
  <si>
    <t>-120.887777</t>
  </si>
  <si>
    <t>-98.850556</t>
  </si>
  <si>
    <t>-111.685277</t>
  </si>
  <si>
    <t>-80.748055</t>
  </si>
  <si>
    <t>-121.315278</t>
  </si>
  <si>
    <t>-122.863611</t>
  </si>
  <si>
    <t>-123.186111</t>
  </si>
  <si>
    <t>-76.214722</t>
  </si>
  <si>
    <t>-87.866111</t>
  </si>
  <si>
    <t>-119.107500</t>
  </si>
  <si>
    <t>-116.409444</t>
  </si>
  <si>
    <t>-76.397222</t>
  </si>
  <si>
    <t>-76.004444</t>
  </si>
  <si>
    <t>-88.103056</t>
  </si>
  <si>
    <t>-119.302500</t>
  </si>
  <si>
    <t>-89.217778</t>
  </si>
  <si>
    <t>-121.636389</t>
  </si>
  <si>
    <t>-110.647222</t>
  </si>
  <si>
    <t>-86.663611</t>
  </si>
  <si>
    <t>-88.682223</t>
  </si>
  <si>
    <t>-88.367500</t>
  </si>
  <si>
    <t>-123.199166</t>
  </si>
  <si>
    <t>-82.613611</t>
  </si>
  <si>
    <t>-76.824167</t>
  </si>
  <si>
    <t>-75.412222</t>
  </si>
  <si>
    <t>-87.066945</t>
  </si>
  <si>
    <t>-113.303611</t>
  </si>
  <si>
    <t>-115.931111</t>
  </si>
  <si>
    <t>-75.040555</t>
  </si>
  <si>
    <t>-119.015000</t>
  </si>
  <si>
    <t>-90.509167</t>
  </si>
  <si>
    <t>-93.509722</t>
  </si>
  <si>
    <t>-117.260556</t>
  </si>
  <si>
    <t>-106.714444</t>
  </si>
  <si>
    <t>-92.804444</t>
  </si>
  <si>
    <t>-122.362222</t>
  </si>
  <si>
    <t>-103.090555</t>
  </si>
  <si>
    <t>-81.686666</t>
  </si>
  <si>
    <t>-81.251667</t>
  </si>
  <si>
    <t>-83.713611</t>
  </si>
  <si>
    <t>-76.863889</t>
  </si>
  <si>
    <t>-93.901111</t>
  </si>
  <si>
    <t>-117.456667</t>
  </si>
  <si>
    <t>-76.610000</t>
  </si>
  <si>
    <t>-122.537500</t>
  </si>
  <si>
    <t>-80.551389</t>
  </si>
  <si>
    <t>-84.563611</t>
  </si>
  <si>
    <t>-114.558889</t>
  </si>
  <si>
    <t>-80.475278</t>
  </si>
  <si>
    <t>-86.616667</t>
  </si>
  <si>
    <t>-94.431111</t>
  </si>
  <si>
    <t>-94.668889</t>
  </si>
  <si>
    <t>-81.407222</t>
  </si>
  <si>
    <t>-81.483889</t>
  </si>
  <si>
    <t>-81.817778</t>
  </si>
  <si>
    <t>-85.020000</t>
  </si>
  <si>
    <t>-81.536944</t>
  </si>
  <si>
    <t>-80.552778</t>
  </si>
  <si>
    <t>-81.990555</t>
  </si>
  <si>
    <t>-80.564722</t>
  </si>
  <si>
    <t>-96.310278</t>
  </si>
  <si>
    <t>-150.790277</t>
  </si>
  <si>
    <t>-114.476945</t>
  </si>
  <si>
    <t>-84.259167</t>
  </si>
  <si>
    <t>-89.518889</t>
  </si>
  <si>
    <t>-121.949444</t>
  </si>
  <si>
    <t>-122.217500</t>
  </si>
  <si>
    <t>-83.056944</t>
  </si>
  <si>
    <t>-97.197222</t>
  </si>
  <si>
    <t>-82.509722</t>
  </si>
  <si>
    <t>-82.561944</t>
  </si>
  <si>
    <t>-115.194444</t>
  </si>
  <si>
    <t>-116.966389</t>
  </si>
  <si>
    <t>-98.468334</t>
  </si>
  <si>
    <t>-82.585277</t>
  </si>
  <si>
    <t>-84.930556</t>
  </si>
  <si>
    <t>-113.050833</t>
  </si>
  <si>
    <t>-85.113889</t>
  </si>
  <si>
    <t>-96.503056</t>
  </si>
  <si>
    <t>-89.969723</t>
  </si>
  <si>
    <t>-85.008611</t>
  </si>
  <si>
    <t>-108.542777</t>
  </si>
  <si>
    <t>-79.436944</t>
  </si>
  <si>
    <t>-80.668889</t>
  </si>
  <si>
    <t>-80.685277</t>
  </si>
  <si>
    <t>-120.648055</t>
  </si>
  <si>
    <t>-104.538055</t>
  </si>
  <si>
    <t>-92.843889</t>
  </si>
  <si>
    <t>-84.361111</t>
  </si>
  <si>
    <t>-86.900000</t>
  </si>
  <si>
    <t>-119.861389</t>
  </si>
  <si>
    <t>-121.643611</t>
  </si>
  <si>
    <t>-72.755000</t>
  </si>
  <si>
    <t>-112.302500</t>
  </si>
  <si>
    <t>-85.084722</t>
  </si>
  <si>
    <t>-86.802500</t>
  </si>
  <si>
    <t>-81.751944</t>
  </si>
  <si>
    <t>-82.678889</t>
  </si>
  <si>
    <t>-83.465556</t>
  </si>
  <si>
    <t>-88.640000</t>
  </si>
  <si>
    <t>-81.802222</t>
  </si>
  <si>
    <t>-70.636389</t>
  </si>
  <si>
    <t>-110.641666</t>
  </si>
  <si>
    <t>-109.954444</t>
  </si>
  <si>
    <t>-80.443889</t>
  </si>
  <si>
    <t>-116.893055</t>
  </si>
  <si>
    <t>-110.916945</t>
  </si>
  <si>
    <t>-89.193055</t>
  </si>
  <si>
    <t>-89.068611</t>
  </si>
  <si>
    <t>-105.661667</t>
  </si>
  <si>
    <t>-80.834444</t>
  </si>
  <si>
    <t>-107.055833</t>
  </si>
  <si>
    <t>-111.811111</t>
  </si>
  <si>
    <t>-94.275556</t>
  </si>
  <si>
    <t>-86.460833</t>
  </si>
  <si>
    <t>-104.496389</t>
  </si>
  <si>
    <t>-96.948333</t>
  </si>
  <si>
    <t>-117.344722</t>
  </si>
  <si>
    <t>-84.050278</t>
  </si>
  <si>
    <t>-116.998055</t>
  </si>
  <si>
    <t>-116.324445</t>
  </si>
  <si>
    <t>-98.018056</t>
  </si>
  <si>
    <t>-91.698611</t>
  </si>
  <si>
    <t>-112.098889</t>
  </si>
  <si>
    <t>-123.186944</t>
  </si>
  <si>
    <t>-77.826389</t>
  </si>
  <si>
    <t>-90.588333</t>
  </si>
  <si>
    <t>-123.078889</t>
  </si>
  <si>
    <t>-83.624723</t>
  </si>
  <si>
    <t>-100.284722</t>
  </si>
  <si>
    <t>-94.952778</t>
  </si>
  <si>
    <t>-104.733889</t>
  </si>
  <si>
    <t>-86.510278</t>
  </si>
  <si>
    <t>-94.948611</t>
  </si>
  <si>
    <t>-84.562500</t>
  </si>
  <si>
    <t>-84.948889</t>
  </si>
  <si>
    <t>-75.062500</t>
  </si>
  <si>
    <t>-89.941111</t>
  </si>
  <si>
    <t>-118.439166</t>
  </si>
  <si>
    <t>-86.157778</t>
  </si>
  <si>
    <t>-114.100833</t>
  </si>
  <si>
    <t>-88.836111</t>
  </si>
  <si>
    <t>-83.723889</t>
  </si>
  <si>
    <t>-117.883889</t>
  </si>
  <si>
    <t>-93.136666</t>
  </si>
  <si>
    <t>-85.896111</t>
  </si>
  <si>
    <t>-122.228611</t>
  </si>
  <si>
    <t>-100.548889</t>
  </si>
  <si>
    <t>-119.465556</t>
  </si>
  <si>
    <t>-94.134722</t>
  </si>
  <si>
    <t>-87.407778</t>
  </si>
  <si>
    <t>-83.505556</t>
  </si>
  <si>
    <t>-104.796389</t>
  </si>
  <si>
    <t>-108.925556</t>
  </si>
  <si>
    <t>-82.113611</t>
  </si>
  <si>
    <t>-85.348611</t>
  </si>
  <si>
    <t>-81.238889</t>
  </si>
  <si>
    <t>-80.993889</t>
  </si>
  <si>
    <t>-89.152778</t>
  </si>
  <si>
    <t>-122.555833</t>
  </si>
  <si>
    <t>-110.730000</t>
  </si>
  <si>
    <t>-151.501111</t>
  </si>
  <si>
    <t>-147.537777</t>
  </si>
  <si>
    <t>-81.857222</t>
  </si>
  <si>
    <t>-82.516945</t>
  </si>
  <si>
    <t>-82.709444</t>
  </si>
  <si>
    <t>-111.805000</t>
  </si>
  <si>
    <t>-97.008611</t>
  </si>
  <si>
    <t>-82.392777</t>
  </si>
  <si>
    <t>-91.497777</t>
  </si>
  <si>
    <t>-79.267778</t>
  </si>
  <si>
    <t>-121.610000</t>
  </si>
  <si>
    <t>-76.201667</t>
  </si>
  <si>
    <t>-91.575000</t>
  </si>
  <si>
    <t>-85.459722</t>
  </si>
  <si>
    <t>-83.718889</t>
  </si>
  <si>
    <t>-82.736389</t>
  </si>
  <si>
    <t>-76.801944</t>
  </si>
  <si>
    <t>-89.871389</t>
  </si>
  <si>
    <t>-95.573334</t>
  </si>
  <si>
    <t>-117.185277</t>
  </si>
  <si>
    <t>-117.039722</t>
  </si>
  <si>
    <t>-114.881945</t>
  </si>
  <si>
    <t>-112.017778</t>
  </si>
  <si>
    <t>-116.641944</t>
  </si>
  <si>
    <t>-106.866111</t>
  </si>
  <si>
    <t>-119.516945</t>
  </si>
  <si>
    <t>-79.854167</t>
  </si>
  <si>
    <t>-86.153611</t>
  </si>
  <si>
    <t>-84.938889</t>
  </si>
  <si>
    <t>-87.201389</t>
  </si>
  <si>
    <t>-80.684444</t>
  </si>
  <si>
    <t>-94.837777</t>
  </si>
  <si>
    <t>-121.505278</t>
  </si>
  <si>
    <t>-100.612778</t>
  </si>
  <si>
    <t>-78.099722</t>
  </si>
  <si>
    <t>-80.615000</t>
  </si>
  <si>
    <t>-86.335555</t>
  </si>
  <si>
    <t>-70.545833</t>
  </si>
  <si>
    <t>-81.390277</t>
  </si>
  <si>
    <t>-111.728334</t>
  </si>
  <si>
    <t>-80.948889</t>
  </si>
  <si>
    <t>-81.300833</t>
  </si>
  <si>
    <t>-111.766945</t>
  </si>
  <si>
    <t>-116.233889</t>
  </si>
  <si>
    <t>-80.745277</t>
  </si>
  <si>
    <t>-81.283889</t>
  </si>
  <si>
    <t>-116.634722</t>
  </si>
  <si>
    <t>-120.393055</t>
  </si>
  <si>
    <t>-73.870834</t>
  </si>
  <si>
    <t>-70.524723</t>
  </si>
  <si>
    <t>-86.436111</t>
  </si>
  <si>
    <t>-93.440000</t>
  </si>
  <si>
    <t>-109.378611</t>
  </si>
  <si>
    <t>-85.183889</t>
  </si>
  <si>
    <t>-118.698611</t>
  </si>
  <si>
    <t>-97.823611</t>
  </si>
  <si>
    <t>-111.422500</t>
  </si>
  <si>
    <t>-80.107500</t>
  </si>
  <si>
    <t>-86.594444</t>
  </si>
  <si>
    <t>-119.991666</t>
  </si>
  <si>
    <t>-81.802778</t>
  </si>
  <si>
    <t>-82.900556</t>
  </si>
  <si>
    <t>-116.222778</t>
  </si>
  <si>
    <t>-86.101389</t>
  </si>
  <si>
    <t>-97.660278</t>
  </si>
  <si>
    <t>-83.556944</t>
  </si>
  <si>
    <t>-95.300000</t>
  </si>
  <si>
    <t>-72.189722</t>
  </si>
  <si>
    <t>-71.191111</t>
  </si>
  <si>
    <t>-72.772778</t>
  </si>
  <si>
    <t>-89.347777</t>
  </si>
  <si>
    <t>-112.370000</t>
  </si>
  <si>
    <t>-118.150556</t>
  </si>
  <si>
    <t>-90.385555</t>
  </si>
  <si>
    <t>-81.785000</t>
  </si>
  <si>
    <t>-82.308889</t>
  </si>
  <si>
    <t>-71.514722</t>
  </si>
  <si>
    <t>-82.033333</t>
  </si>
  <si>
    <t>-88.391389</t>
  </si>
  <si>
    <t>-84.925000</t>
  </si>
  <si>
    <t>-79.017778</t>
  </si>
  <si>
    <t>-80.515000</t>
  </si>
  <si>
    <t>-80.683056</t>
  </si>
  <si>
    <t>-80.297500</t>
  </si>
  <si>
    <t>-82.820556</t>
  </si>
  <si>
    <t>-80.395833</t>
  </si>
  <si>
    <t>-120.768611</t>
  </si>
  <si>
    <t>-122.520834</t>
  </si>
  <si>
    <t>-85.913611</t>
  </si>
  <si>
    <t>-85.975278</t>
  </si>
  <si>
    <t>-86.092500</t>
  </si>
  <si>
    <t>-80.495555</t>
  </si>
  <si>
    <t>-81.349722</t>
  </si>
  <si>
    <t>-77.967778</t>
  </si>
  <si>
    <t>-111.982223</t>
  </si>
  <si>
    <t>-86.246666</t>
  </si>
  <si>
    <t>-85.902778</t>
  </si>
  <si>
    <t>-99.270556</t>
  </si>
  <si>
    <t>121.350556</t>
  </si>
  <si>
    <t>-81.528334</t>
  </si>
  <si>
    <t>-79.092222</t>
  </si>
  <si>
    <t>-91.985833</t>
  </si>
  <si>
    <t>-85.648055</t>
  </si>
  <si>
    <t>-115.011389</t>
  </si>
  <si>
    <t>-116.838055</t>
  </si>
  <si>
    <t>-106.903056</t>
  </si>
  <si>
    <t>-80.850278</t>
  </si>
  <si>
    <t>-86.303056</t>
  </si>
  <si>
    <t>-119.876389</t>
  </si>
  <si>
    <t>-111.974723</t>
  </si>
  <si>
    <t>-118.218611</t>
  </si>
  <si>
    <t>-85.475000</t>
  </si>
  <si>
    <t>-88.129167</t>
  </si>
  <si>
    <t>-116.635555</t>
  </si>
  <si>
    <t>-97.108056</t>
  </si>
  <si>
    <t>-112.469167</t>
  </si>
  <si>
    <t>-111.337500</t>
  </si>
  <si>
    <t>-80.243889</t>
  </si>
  <si>
    <t>-89.011111</t>
  </si>
  <si>
    <t>-69.483611</t>
  </si>
  <si>
    <t>-95.109444</t>
  </si>
  <si>
    <t>-123.052778</t>
  </si>
  <si>
    <t>-78.212778</t>
  </si>
  <si>
    <t>-82.463611</t>
  </si>
  <si>
    <t>-92.283333</t>
  </si>
  <si>
    <t>-83.114722</t>
  </si>
  <si>
    <t>-94.592777</t>
  </si>
  <si>
    <t>-122.007778</t>
  </si>
  <si>
    <t>-90.236111</t>
  </si>
  <si>
    <t>-75.768056</t>
  </si>
  <si>
    <t>-77.260278</t>
  </si>
  <si>
    <t>-97.807778</t>
  </si>
  <si>
    <t>-95.581667</t>
  </si>
  <si>
    <t>-95.409444</t>
  </si>
  <si>
    <t>-96.331111</t>
  </si>
  <si>
    <t>-109.814722</t>
  </si>
  <si>
    <t>-88.565000</t>
  </si>
  <si>
    <t>-117.636389</t>
  </si>
  <si>
    <t>-86.630556</t>
  </si>
  <si>
    <t>-81.555556</t>
  </si>
  <si>
    <t>-86.543055</t>
  </si>
  <si>
    <t>-89.305278</t>
  </si>
  <si>
    <t>-88.514444</t>
  </si>
  <si>
    <t>-123.353056</t>
  </si>
  <si>
    <t>-94.371389</t>
  </si>
  <si>
    <t>-83.786944</t>
  </si>
  <si>
    <t>-91.125278</t>
  </si>
  <si>
    <t>-111.788611</t>
  </si>
  <si>
    <t>-86.856111</t>
  </si>
  <si>
    <t>-89.531667</t>
  </si>
  <si>
    <t>-80.695555</t>
  </si>
  <si>
    <t>-79.717778</t>
  </si>
  <si>
    <t>-123.311111</t>
  </si>
  <si>
    <t>-84.275278</t>
  </si>
  <si>
    <t>-78.169723</t>
  </si>
  <si>
    <t>-77.846666</t>
  </si>
  <si>
    <t>-107.814167</t>
  </si>
  <si>
    <t>-111.682223</t>
  </si>
  <si>
    <t>-80.833056</t>
  </si>
  <si>
    <t>-96.291944</t>
  </si>
  <si>
    <t>-84.939166</t>
  </si>
  <si>
    <t>-85.250000</t>
  </si>
  <si>
    <t>-83.482223</t>
  </si>
  <si>
    <t>-97.707222</t>
  </si>
  <si>
    <t>-97.818889</t>
  </si>
  <si>
    <t>-88.556944</t>
  </si>
  <si>
    <t>-83.968611</t>
  </si>
  <si>
    <t>-89.304444</t>
  </si>
  <si>
    <t>-119.238333</t>
  </si>
  <si>
    <t>-86.375556</t>
  </si>
  <si>
    <t>-113.959444</t>
  </si>
  <si>
    <t>-87.395277</t>
  </si>
  <si>
    <t>-98.682778</t>
  </si>
  <si>
    <t>-118.654167</t>
  </si>
  <si>
    <t>-119.876111</t>
  </si>
  <si>
    <t>-112.966667</t>
  </si>
  <si>
    <t>-70.377223</t>
  </si>
  <si>
    <t>-93.353889</t>
  </si>
  <si>
    <t>-96.385000</t>
  </si>
  <si>
    <t>-104.568611</t>
  </si>
  <si>
    <t>-84.844444</t>
  </si>
  <si>
    <t>-105.054167</t>
  </si>
  <si>
    <t>-109.746944</t>
  </si>
  <si>
    <t>-120.231389</t>
  </si>
  <si>
    <t>-83.290555</t>
  </si>
  <si>
    <t>-79.403333</t>
  </si>
  <si>
    <t>-95.413611</t>
  </si>
  <si>
    <t>-77.655000</t>
  </si>
  <si>
    <t>-106.609167</t>
  </si>
  <si>
    <t>-93.805000</t>
  </si>
  <si>
    <t>-81.329167</t>
  </si>
  <si>
    <t>-107.243889</t>
  </si>
  <si>
    <t>-121.820556</t>
  </si>
  <si>
    <t>-88.215278</t>
  </si>
  <si>
    <t>-82.851111</t>
  </si>
  <si>
    <t>-104.658056</t>
  </si>
  <si>
    <t>-116.706111</t>
  </si>
  <si>
    <t>-82.183611</t>
  </si>
  <si>
    <t>-81.521111</t>
  </si>
  <si>
    <t>-99.450000</t>
  </si>
  <si>
    <t>-84.165278</t>
  </si>
  <si>
    <t>-100.622223</t>
  </si>
  <si>
    <t>-111.325278</t>
  </si>
  <si>
    <t>-117.128334</t>
  </si>
  <si>
    <t>-116.915000</t>
  </si>
  <si>
    <t>-114.320278</t>
  </si>
  <si>
    <t>-115.529445</t>
  </si>
  <si>
    <t>-121.470834</t>
  </si>
  <si>
    <t>-76.330278</t>
  </si>
  <si>
    <t>-81.568056</t>
  </si>
  <si>
    <t>-81.839722</t>
  </si>
  <si>
    <t>-122.158889</t>
  </si>
  <si>
    <t>-86.136666</t>
  </si>
  <si>
    <t>-111.964722</t>
  </si>
  <si>
    <t>-112.273056</t>
  </si>
  <si>
    <t>-114.311111</t>
  </si>
  <si>
    <t>-116.447777</t>
  </si>
  <si>
    <t>-123.315278</t>
  </si>
  <si>
    <t>-73.946944</t>
  </si>
  <si>
    <t>-113.120278</t>
  </si>
  <si>
    <t>-69.064167</t>
  </si>
  <si>
    <t>-84.041389</t>
  </si>
  <si>
    <t>-110.599722</t>
  </si>
  <si>
    <t>-122.783333</t>
  </si>
  <si>
    <t>-87.122778</t>
  </si>
  <si>
    <t>-103.583889</t>
  </si>
  <si>
    <t>-91.707222</t>
  </si>
  <si>
    <t>47N</t>
  </si>
  <si>
    <t>21FA</t>
  </si>
  <si>
    <t>MFV</t>
  </si>
  <si>
    <t>F46</t>
  </si>
  <si>
    <t>MAO</t>
  </si>
  <si>
    <t>TN77</t>
  </si>
  <si>
    <t>KDLH</t>
  </si>
  <si>
    <t>8S1</t>
  </si>
  <si>
    <t>2TE2</t>
  </si>
  <si>
    <t>A34</t>
  </si>
  <si>
    <t>39N</t>
  </si>
  <si>
    <t>F85</t>
  </si>
  <si>
    <t>RTS</t>
  </si>
  <si>
    <t>I69</t>
  </si>
  <si>
    <t>LIU</t>
  </si>
  <si>
    <t>2FA2</t>
  </si>
  <si>
    <t>OCF</t>
  </si>
  <si>
    <t>23N</t>
  </si>
  <si>
    <t>APA</t>
  </si>
  <si>
    <t>X64</t>
  </si>
  <si>
    <t>VKS</t>
  </si>
  <si>
    <t>W16</t>
  </si>
  <si>
    <t>AFJ</t>
  </si>
  <si>
    <t>HVS</t>
  </si>
  <si>
    <t>SFB</t>
  </si>
  <si>
    <t>FD38</t>
  </si>
  <si>
    <t>PSN</t>
  </si>
  <si>
    <t>6J6</t>
  </si>
  <si>
    <t>S27</t>
  </si>
  <si>
    <t>10D</t>
  </si>
  <si>
    <t>XS09</t>
  </si>
  <si>
    <t>ZPH</t>
  </si>
  <si>
    <t>BDU</t>
  </si>
  <si>
    <t>3NY7</t>
  </si>
  <si>
    <t>FRH</t>
  </si>
  <si>
    <t>PHK</t>
  </si>
  <si>
    <t>SBY</t>
  </si>
  <si>
    <t>S37</t>
  </si>
  <si>
    <t>JAC</t>
  </si>
  <si>
    <t>S39</t>
  </si>
  <si>
    <t>U77</t>
  </si>
  <si>
    <t>SPB</t>
  </si>
  <si>
    <t>W28</t>
  </si>
  <si>
    <t>N03</t>
  </si>
  <si>
    <t>88WI</t>
  </si>
  <si>
    <t>8PA0</t>
  </si>
  <si>
    <t>06C</t>
  </si>
  <si>
    <t>RLD</t>
  </si>
  <si>
    <t>W23</t>
  </si>
  <si>
    <t>E77</t>
  </si>
  <si>
    <t>OXI</t>
  </si>
  <si>
    <t>OSH</t>
  </si>
  <si>
    <t>NONE</t>
  </si>
  <si>
    <t>7S5</t>
  </si>
  <si>
    <t>W18</t>
  </si>
  <si>
    <t>01TN</t>
  </si>
  <si>
    <t>GZS</t>
  </si>
  <si>
    <t>OR96</t>
  </si>
  <si>
    <t>1L8</t>
  </si>
  <si>
    <t>U88</t>
  </si>
  <si>
    <t>OXB</t>
  </si>
  <si>
    <t>PGR</t>
  </si>
  <si>
    <t>1O5</t>
  </si>
  <si>
    <t>CDR</t>
  </si>
  <si>
    <t>MKY</t>
  </si>
  <si>
    <t>01SC</t>
  </si>
  <si>
    <t>0GE5</t>
  </si>
  <si>
    <t>KPOC</t>
  </si>
  <si>
    <t>SFQ</t>
  </si>
  <si>
    <t>BLI</t>
  </si>
  <si>
    <t>X59</t>
  </si>
  <si>
    <t>---</t>
  </si>
  <si>
    <t>IFP</t>
  </si>
  <si>
    <t>FL37</t>
  </si>
  <si>
    <t>BMG</t>
  </si>
  <si>
    <t>T90</t>
  </si>
  <si>
    <t>LFK</t>
  </si>
  <si>
    <t>FA08</t>
  </si>
  <si>
    <t>MWK</t>
  </si>
  <si>
    <t>PGD</t>
  </si>
  <si>
    <t>CDN</t>
  </si>
  <si>
    <t>UKI</t>
  </si>
  <si>
    <t>GLE</t>
  </si>
  <si>
    <t>48X</t>
  </si>
  <si>
    <t>SRQ</t>
  </si>
  <si>
    <t>VGT</t>
  </si>
  <si>
    <t>T94</t>
  </si>
  <si>
    <t>CZL</t>
  </si>
  <si>
    <t>TN56</t>
  </si>
  <si>
    <t>6MS1</t>
  </si>
  <si>
    <t>BIL</t>
  </si>
  <si>
    <t>5NC3</t>
  </si>
  <si>
    <t>COI</t>
  </si>
  <si>
    <t>CPU</t>
  </si>
  <si>
    <t>KFTG</t>
  </si>
  <si>
    <t>GA2</t>
  </si>
  <si>
    <t>4CA2</t>
  </si>
  <si>
    <t>K7S1</t>
  </si>
  <si>
    <t>CSV</t>
  </si>
  <si>
    <t>GIF</t>
  </si>
  <si>
    <t>04TN</t>
  </si>
  <si>
    <t>52A</t>
  </si>
  <si>
    <t>IS65</t>
  </si>
  <si>
    <t>3FD4</t>
  </si>
  <si>
    <t>SAD</t>
  </si>
  <si>
    <t>OCL3</t>
  </si>
  <si>
    <t>69V</t>
  </si>
  <si>
    <t>MS14</t>
  </si>
  <si>
    <t>GPT</t>
  </si>
  <si>
    <t>LAR</t>
  </si>
  <si>
    <t>X21</t>
  </si>
  <si>
    <t>PSO</t>
  </si>
  <si>
    <t>KCHD</t>
  </si>
  <si>
    <t>KEZZ</t>
  </si>
  <si>
    <t>3M5</t>
  </si>
  <si>
    <t>PUB</t>
  </si>
  <si>
    <t>KVMR</t>
  </si>
  <si>
    <t>L65</t>
  </si>
  <si>
    <t>L08</t>
  </si>
  <si>
    <t>BAC</t>
  </si>
  <si>
    <t>F89</t>
  </si>
  <si>
    <t>RIF</t>
  </si>
  <si>
    <t>None</t>
  </si>
  <si>
    <t>1G0</t>
  </si>
  <si>
    <t>KPIR</t>
  </si>
  <si>
    <t>MN13</t>
  </si>
  <si>
    <t>JXI</t>
  </si>
  <si>
    <t>PVT</t>
  </si>
  <si>
    <t>1C8</t>
  </si>
  <si>
    <t>CSG</t>
  </si>
  <si>
    <t>TSP</t>
  </si>
  <si>
    <t>I72</t>
  </si>
  <si>
    <t>6MO2</t>
  </si>
  <si>
    <t>7S0</t>
  </si>
  <si>
    <t>C77</t>
  </si>
  <si>
    <t>GQQ</t>
  </si>
  <si>
    <t>63S</t>
  </si>
  <si>
    <t>000</t>
  </si>
  <si>
    <t>BAK</t>
  </si>
  <si>
    <t>03S</t>
  </si>
  <si>
    <t>KVTN</t>
  </si>
  <si>
    <t>4V1</t>
  </si>
  <si>
    <t>6S1</t>
  </si>
  <si>
    <t>OH07</t>
  </si>
  <si>
    <t>3J1</t>
  </si>
  <si>
    <t>KVYS</t>
  </si>
  <si>
    <t>DVO</t>
  </si>
  <si>
    <t>INW</t>
  </si>
  <si>
    <t>5BL</t>
  </si>
  <si>
    <t>AK22</t>
  </si>
  <si>
    <t>HQU</t>
  </si>
  <si>
    <t>AND</t>
  </si>
  <si>
    <t>RXE</t>
  </si>
  <si>
    <t>30F</t>
  </si>
  <si>
    <t>C27</t>
  </si>
  <si>
    <t>KSNS</t>
  </si>
  <si>
    <t>0GE3</t>
  </si>
  <si>
    <t>ARB</t>
  </si>
  <si>
    <t>BVU</t>
  </si>
  <si>
    <t>UT10</t>
  </si>
  <si>
    <t>KSBS</t>
  </si>
  <si>
    <t>EPH</t>
  </si>
  <si>
    <t>CKI</t>
  </si>
  <si>
    <t>54J</t>
  </si>
  <si>
    <t>16FL</t>
  </si>
  <si>
    <t>TS65</t>
  </si>
  <si>
    <t>5B6</t>
  </si>
  <si>
    <t>X01</t>
  </si>
  <si>
    <t>FFZ</t>
  </si>
  <si>
    <t>EVB</t>
  </si>
  <si>
    <t>DED</t>
  </si>
  <si>
    <t>KCGZ</t>
  </si>
  <si>
    <t>N52</t>
  </si>
  <si>
    <t>EUL</t>
  </si>
  <si>
    <t>SMX</t>
  </si>
  <si>
    <t>33NY</t>
  </si>
  <si>
    <t>FL17</t>
  </si>
  <si>
    <t>SJN</t>
  </si>
  <si>
    <t>NFL</t>
  </si>
  <si>
    <t>RCE</t>
  </si>
  <si>
    <t>E80</t>
  </si>
  <si>
    <t>P08</t>
  </si>
  <si>
    <t>BCT</t>
  </si>
  <si>
    <t>MPI</t>
  </si>
  <si>
    <t>57D</t>
  </si>
  <si>
    <t>BOI</t>
  </si>
  <si>
    <t>GAD</t>
  </si>
  <si>
    <t>19A</t>
  </si>
  <si>
    <t>IJD</t>
  </si>
  <si>
    <t>1B9</t>
  </si>
  <si>
    <t>4B9</t>
  </si>
  <si>
    <t>GEU</t>
  </si>
  <si>
    <t>KFES</t>
  </si>
  <si>
    <t>8NC2</t>
  </si>
  <si>
    <t>KASH</t>
  </si>
  <si>
    <t>VJI</t>
  </si>
  <si>
    <t>N/A</t>
  </si>
  <si>
    <t>04FA</t>
  </si>
  <si>
    <t>79OH</t>
  </si>
  <si>
    <t>EXX</t>
  </si>
  <si>
    <t>1Q2</t>
  </si>
  <si>
    <t>CA35</t>
  </si>
  <si>
    <t>4M0</t>
  </si>
  <si>
    <t>7Y2</t>
  </si>
  <si>
    <t>BIV</t>
  </si>
  <si>
    <t>X26</t>
  </si>
  <si>
    <t>MKJ</t>
  </si>
  <si>
    <t>WV22</t>
  </si>
  <si>
    <t>U42</t>
  </si>
  <si>
    <t>THA</t>
  </si>
  <si>
    <t>2I3</t>
  </si>
  <si>
    <t>SNS</t>
  </si>
  <si>
    <t>PKB</t>
  </si>
  <si>
    <t>KTTA</t>
  </si>
  <si>
    <t>LFT</t>
  </si>
  <si>
    <t>61D</t>
  </si>
  <si>
    <t>OBE</t>
  </si>
  <si>
    <t>SCD</t>
  </si>
  <si>
    <t>KRTS</t>
  </si>
  <si>
    <t>WJF</t>
  </si>
  <si>
    <t>75FL</t>
  </si>
  <si>
    <t>1C5</t>
  </si>
  <si>
    <t>SWT</t>
  </si>
  <si>
    <t>HWO</t>
  </si>
  <si>
    <t>KMWA</t>
  </si>
  <si>
    <t>KMWM</t>
  </si>
  <si>
    <t>VTA</t>
  </si>
  <si>
    <t>KDLZ</t>
  </si>
  <si>
    <t>MKC</t>
  </si>
  <si>
    <t>H49</t>
  </si>
  <si>
    <t>GDJ</t>
  </si>
  <si>
    <t>7R9</t>
  </si>
  <si>
    <t>CFD</t>
  </si>
  <si>
    <t>PNA</t>
  </si>
  <si>
    <t>5KY3</t>
  </si>
  <si>
    <t>CNO</t>
  </si>
  <si>
    <t>C92</t>
  </si>
  <si>
    <t>52FL</t>
  </si>
  <si>
    <t>Y50</t>
  </si>
  <si>
    <t>ARR</t>
  </si>
  <si>
    <t>OR05</t>
  </si>
  <si>
    <t>LXT</t>
  </si>
  <si>
    <t>SGH</t>
  </si>
  <si>
    <t>SEZ</t>
  </si>
  <si>
    <t>C29</t>
  </si>
  <si>
    <t>HZY</t>
  </si>
  <si>
    <t>OG41</t>
  </si>
  <si>
    <t>GVQ</t>
  </si>
  <si>
    <t>D52</t>
  </si>
  <si>
    <t>FL75</t>
  </si>
  <si>
    <t>72TA</t>
  </si>
  <si>
    <t>BTL</t>
  </si>
  <si>
    <t>TDZ</t>
  </si>
  <si>
    <t>HSD</t>
  </si>
  <si>
    <t>77T</t>
  </si>
  <si>
    <t>KOSH</t>
  </si>
  <si>
    <t>OZW</t>
  </si>
  <si>
    <t>79J</t>
  </si>
  <si>
    <t>2MT1</t>
  </si>
  <si>
    <t>KSAW</t>
  </si>
  <si>
    <t>F23</t>
  </si>
  <si>
    <t>4SD</t>
  </si>
  <si>
    <t>E25</t>
  </si>
  <si>
    <t>NA</t>
  </si>
  <si>
    <t>MIC</t>
  </si>
  <si>
    <t>SUX</t>
  </si>
  <si>
    <t>KFLY</t>
  </si>
  <si>
    <t>CCO</t>
  </si>
  <si>
    <t>KEIK</t>
  </si>
  <si>
    <t>TCY</t>
  </si>
  <si>
    <t>TOC</t>
  </si>
  <si>
    <t>KCXO</t>
  </si>
  <si>
    <t>ABQ</t>
  </si>
  <si>
    <t>TCS</t>
  </si>
  <si>
    <t>LVK</t>
  </si>
  <si>
    <t>92C</t>
  </si>
  <si>
    <t>PMH</t>
  </si>
  <si>
    <t>1CO8</t>
  </si>
  <si>
    <t>ID40</t>
  </si>
  <si>
    <t>GA04</t>
  </si>
  <si>
    <t>MZJ</t>
  </si>
  <si>
    <t>F70</t>
  </si>
  <si>
    <t>DVN</t>
  </si>
  <si>
    <t>RNM</t>
  </si>
  <si>
    <t>CPK</t>
  </si>
  <si>
    <t>2FA5</t>
  </si>
  <si>
    <t>AWO</t>
  </si>
  <si>
    <t>P19</t>
  </si>
  <si>
    <t>16S</t>
  </si>
  <si>
    <t>20N</t>
  </si>
  <si>
    <t>KU07</t>
  </si>
  <si>
    <t>BRL</t>
  </si>
  <si>
    <t>3TE8</t>
  </si>
  <si>
    <t>4M3</t>
  </si>
  <si>
    <t>CENTRAL JERSEY RGNL</t>
  </si>
  <si>
    <t>Rockledge Airport</t>
  </si>
  <si>
    <t>Accomack County Airport</t>
  </si>
  <si>
    <t>Rockwall Municipal Airport</t>
  </si>
  <si>
    <t>MARION COUNTY</t>
  </si>
  <si>
    <t>WHIFFERDILL</t>
  </si>
  <si>
    <t>Duluth International Airport</t>
  </si>
  <si>
    <t>POLSON</t>
  </si>
  <si>
    <t>Flying Oaks Airport</t>
  </si>
  <si>
    <t>Dayton/Carson City</t>
  </si>
  <si>
    <t>Princeton</t>
  </si>
  <si>
    <t>Cochran County Airport</t>
  </si>
  <si>
    <t>RENO/STEAD</t>
  </si>
  <si>
    <t>Clermont County Airport</t>
  </si>
  <si>
    <t>Littlefield Taylor Brown Muni</t>
  </si>
  <si>
    <t>Monroe Airpark</t>
  </si>
  <si>
    <t>Ocala International Airport</t>
  </si>
  <si>
    <t>Bayport Aerodrome</t>
  </si>
  <si>
    <t>CENTENNIAL</t>
  </si>
  <si>
    <t>Patillas Airport</t>
  </si>
  <si>
    <t>Vicksburg Municipal Airport</t>
  </si>
  <si>
    <t>FIRSTAIR FIELD</t>
  </si>
  <si>
    <t>Washington County Airport</t>
  </si>
  <si>
    <t>Hartsville Regional Airport</t>
  </si>
  <si>
    <t>ORLANDO SANFORD INTL</t>
  </si>
  <si>
    <t>Wellington Aero Club</t>
  </si>
  <si>
    <t>PALESTINE MUNI</t>
  </si>
  <si>
    <t>Edgefield County Airport</t>
  </si>
  <si>
    <t>KALISPELL CITY</t>
  </si>
  <si>
    <t>Winsted Municipal</t>
  </si>
  <si>
    <t>ESTATES AIRPARK</t>
  </si>
  <si>
    <t>Zephyrhills Municipal Airport</t>
  </si>
  <si>
    <t>Boulder Municipal Airport</t>
  </si>
  <si>
    <t>Hiserts Airpark</t>
  </si>
  <si>
    <t>French Lick Municipal Airport</t>
  </si>
  <si>
    <t>Palm Beach County Glades Arpt</t>
  </si>
  <si>
    <t>SALISBURY-OCEAN CITY WICOMICO</t>
  </si>
  <si>
    <t>Smoketown</t>
  </si>
  <si>
    <t>Jackson Hole Airport</t>
  </si>
  <si>
    <t>PRINEVILLE</t>
  </si>
  <si>
    <t>Spanish Fork Airport</t>
  </si>
  <si>
    <t>SCAPPOOSE INDUSTRIAL AIRPARK</t>
  </si>
  <si>
    <t>Sequim Valley Airport</t>
  </si>
  <si>
    <t>CORTLAND COUNTY ARPT</t>
  </si>
  <si>
    <t>NICOLET</t>
  </si>
  <si>
    <t>Private airstrip</t>
  </si>
  <si>
    <t>Numidia Airport</t>
  </si>
  <si>
    <t>SCHAUMBURG RGNL</t>
  </si>
  <si>
    <t>Richland</t>
  </si>
  <si>
    <t>Wild Rose Idlewild Airport</t>
  </si>
  <si>
    <t>San Manuel</t>
  </si>
  <si>
    <t>Starke County Airport</t>
  </si>
  <si>
    <t>Wittman Regional Airport</t>
  </si>
  <si>
    <t>Private Airstrip</t>
  </si>
  <si>
    <t>Independence State Airport</t>
  </si>
  <si>
    <t>Suburban Airport</t>
  </si>
  <si>
    <t>Colonial Air Park</t>
  </si>
  <si>
    <t>Abernathy Fielld</t>
  </si>
  <si>
    <t>Beagle Skyranch</t>
  </si>
  <si>
    <t>General Dick Stout Field</t>
  </si>
  <si>
    <t>Garden Valley</t>
  </si>
  <si>
    <t>Ocean City Municipal</t>
  </si>
  <si>
    <t>Kirk Field</t>
  </si>
  <si>
    <t>MONTAGUE-YREKA ROHRER FIELD</t>
  </si>
  <si>
    <t>Chadron Municipal</t>
  </si>
  <si>
    <t>Marco Island Airport</t>
  </si>
  <si>
    <t>York Airport</t>
  </si>
  <si>
    <t>Mountain Airpark</t>
  </si>
  <si>
    <t>Todd's Airport</t>
  </si>
  <si>
    <t>Brackett Field</t>
  </si>
  <si>
    <t>Suffolk Executive Airport</t>
  </si>
  <si>
    <t>Bellingham International</t>
  </si>
  <si>
    <t>Valkarie Airport</t>
  </si>
  <si>
    <t>Bryan Aero Park</t>
  </si>
  <si>
    <t>Bullhead City Airport</t>
  </si>
  <si>
    <t>Treasure Coast Airpark</t>
  </si>
  <si>
    <t>Monroe County Airport</t>
  </si>
  <si>
    <t>Chambers County-Winnie Stowell</t>
  </si>
  <si>
    <t>Angelina County Airport</t>
  </si>
  <si>
    <t>Orlampa Incorporated Airport</t>
  </si>
  <si>
    <t>Mount Airy/Surry County Arpt</t>
  </si>
  <si>
    <t>Punta Gorda Airport</t>
  </si>
  <si>
    <t>Woodward Field</t>
  </si>
  <si>
    <t>Private</t>
  </si>
  <si>
    <t>Ukiah</t>
  </si>
  <si>
    <t>Gainesville Municipal Airport</t>
  </si>
  <si>
    <t>Airport Manatee</t>
  </si>
  <si>
    <t>Sarasota/Bradenton Intl</t>
  </si>
  <si>
    <t>North Las Vegas Airport</t>
  </si>
  <si>
    <t>Twin-Oaks Airport</t>
  </si>
  <si>
    <t>Tom B. David</t>
  </si>
  <si>
    <t>Carey Airport</t>
  </si>
  <si>
    <t>Woodbridge Airport</t>
  </si>
  <si>
    <t>Billings</t>
  </si>
  <si>
    <t>McConnell Airfield</t>
  </si>
  <si>
    <t>Merritt Island</t>
  </si>
  <si>
    <t>Calaveras CO-Maury Rasmussen</t>
  </si>
  <si>
    <t>Front Range Airport, Colorado</t>
  </si>
  <si>
    <t>Peach State</t>
  </si>
  <si>
    <t>Funny Farm Airport</t>
  </si>
  <si>
    <t>Twin Bridges</t>
  </si>
  <si>
    <t>Crossville Memorial Airport</t>
  </si>
  <si>
    <t>Winter Haven's Gilbert Airport</t>
  </si>
  <si>
    <t>Hensley Airpark</t>
  </si>
  <si>
    <t>Madison Municipal Airport</t>
  </si>
  <si>
    <t>Woodlake Landing/Sandwich</t>
  </si>
  <si>
    <t>Florida Flying Gators Airpark</t>
  </si>
  <si>
    <t>San Manuel Airport</t>
  </si>
  <si>
    <t>Safford Regional Airport</t>
  </si>
  <si>
    <t>John Nichol's Field</t>
  </si>
  <si>
    <t>Huntington Municipal</t>
  </si>
  <si>
    <t>John Farese Airpark</t>
  </si>
  <si>
    <t>Gulfport/Biloxi International</t>
  </si>
  <si>
    <t>Laramie Regional Airport</t>
  </si>
  <si>
    <t>Artur Dunn Airpark</t>
  </si>
  <si>
    <t>Stevens Field Airport</t>
  </si>
  <si>
    <t>Chandler Municipal Airport</t>
  </si>
  <si>
    <t>Cameron Memorial Airport</t>
  </si>
  <si>
    <t>Moontown</t>
  </si>
  <si>
    <t>Pueblo Memorial Airport</t>
  </si>
  <si>
    <t>Harold Davidson Field Airport</t>
  </si>
  <si>
    <t>Perris Valley</t>
  </si>
  <si>
    <t>Borrego Valley Airport</t>
  </si>
  <si>
    <t>Barnes County Municipal</t>
  </si>
  <si>
    <t>Winnsboro Municipal Airport</t>
  </si>
  <si>
    <t>Richfield Muni Airport</t>
  </si>
  <si>
    <t>Wood County</t>
  </si>
  <si>
    <t>Pierre Regional Airport</t>
  </si>
  <si>
    <t>Moberg Air Base Airport</t>
  </si>
  <si>
    <t>Gilmer Municipal Airport</t>
  </si>
  <si>
    <t>Cottonwood Airport</t>
  </si>
  <si>
    <t>Columbus Metropolitan Airport</t>
  </si>
  <si>
    <t>Tehachapi Municipal Airport</t>
  </si>
  <si>
    <t>Westfield</t>
  </si>
  <si>
    <t>Ste Genevieve Flying Club Arpt</t>
  </si>
  <si>
    <t>Ronan Airport</t>
  </si>
  <si>
    <t>Poplar Grove Airport</t>
  </si>
  <si>
    <t>Galion Municipal Airport</t>
  </si>
  <si>
    <t>Colville Municipal</t>
  </si>
  <si>
    <t>Private Landing Strip</t>
  </si>
  <si>
    <t>Columbus Municipal Airport</t>
  </si>
  <si>
    <t>Sandy River</t>
  </si>
  <si>
    <t>Miller Field Airport</t>
  </si>
  <si>
    <t>Spanish Peaks</t>
  </si>
  <si>
    <t>Bridger Municipal</t>
  </si>
  <si>
    <t>Sunset Strip Airport</t>
  </si>
  <si>
    <t>Ridgeland Airport</t>
  </si>
  <si>
    <t>Illinois Valley Regional Arpt</t>
  </si>
  <si>
    <t>Gnoss Field Airport</t>
  </si>
  <si>
    <t>Winslow Lindberg Regional</t>
  </si>
  <si>
    <t>Beluga Lake Seaplane Base</t>
  </si>
  <si>
    <t>Lakloey Air Park</t>
  </si>
  <si>
    <t>Thomson-McDuffie</t>
  </si>
  <si>
    <t>Anderson Regional</t>
  </si>
  <si>
    <t>Rexburg-Madison County Airport</t>
  </si>
  <si>
    <t>Lakeview Airport</t>
  </si>
  <si>
    <t>Manchester Municipal Airport</t>
  </si>
  <si>
    <t>Salinas Municipal Airport</t>
  </si>
  <si>
    <t>Smoketown Airport</t>
  </si>
  <si>
    <t>Lookout Mountain</t>
  </si>
  <si>
    <t>Ann Arbor Municipal</t>
  </si>
  <si>
    <t>Boulder City Municipal Airport</t>
  </si>
  <si>
    <t>Cedar Valley Airport</t>
  </si>
  <si>
    <t>Steamboat Springs Airport</t>
  </si>
  <si>
    <t>Ephrata</t>
  </si>
  <si>
    <t>Williamsburg Regional Airport</t>
  </si>
  <si>
    <t>DEFUNIAK SPRINGS</t>
  </si>
  <si>
    <t>J-22 Ranch</t>
  </si>
  <si>
    <t>Ducote Air Park</t>
  </si>
  <si>
    <t>Falmouth Airpark</t>
  </si>
  <si>
    <t>Everglades Airpark</t>
  </si>
  <si>
    <t>Falcon Field Airport</t>
  </si>
  <si>
    <t>New Smyrna Beach Municipal</t>
  </si>
  <si>
    <t>Deland Municipal</t>
  </si>
  <si>
    <t>Casa Grande Municipal Airport</t>
  </si>
  <si>
    <t>JAARS- Townsend Airport</t>
  </si>
  <si>
    <t>DeLand Municipal</t>
  </si>
  <si>
    <t>Caldwell Industrial Airport</t>
  </si>
  <si>
    <t>Santa Maria</t>
  </si>
  <si>
    <t>Wayne Delp</t>
  </si>
  <si>
    <t>Ruckel Airport</t>
  </si>
  <si>
    <t>St. Johns Industrial Air Park</t>
  </si>
  <si>
    <t>Van Voorhees Field NAS Fallon</t>
  </si>
  <si>
    <t>Clarence E Page Municipal Arpt</t>
  </si>
  <si>
    <t>Alexander Municipal Airport</t>
  </si>
  <si>
    <t>Coolidge Municipal Airport</t>
  </si>
  <si>
    <t>Boca Raton Airport</t>
  </si>
  <si>
    <t>Mariposa-Yosemite Airport</t>
  </si>
  <si>
    <t>Florida Flying Gators</t>
  </si>
  <si>
    <t>Ray Community</t>
  </si>
  <si>
    <t>Gowen Field</t>
  </si>
  <si>
    <t>Northeast Alabama Regional</t>
  </si>
  <si>
    <t>Jackson County Airport</t>
  </si>
  <si>
    <t>Windham Airport</t>
  </si>
  <si>
    <t>Mansfield Municipal Airport</t>
  </si>
  <si>
    <t>Simsbury Airport</t>
  </si>
  <si>
    <t>Glendale Municipal</t>
  </si>
  <si>
    <t>Festus Memorial Airport</t>
  </si>
  <si>
    <t>Summey</t>
  </si>
  <si>
    <t>Boire Field</t>
  </si>
  <si>
    <t>Virginia Highlands</t>
  </si>
  <si>
    <t>Buffalo Ridge Airsports</t>
  </si>
  <si>
    <t>Richards Field</t>
  </si>
  <si>
    <t>Smith-Stewart Field Airport</t>
  </si>
  <si>
    <t>Davidson County</t>
  </si>
  <si>
    <t>Susanville</t>
  </si>
  <si>
    <t>San Rafael</t>
  </si>
  <si>
    <t>Lake Ann Airway Estates</t>
  </si>
  <si>
    <t>Thompsonville</t>
  </si>
  <si>
    <t>Tulip City</t>
  </si>
  <si>
    <t>Sebastian Municipal Airport</t>
  </si>
  <si>
    <t>Mountain Empire Airport</t>
  </si>
  <si>
    <t>GREEN LANDINGS</t>
  </si>
  <si>
    <t>South Valley Regional</t>
  </si>
  <si>
    <t>Tullahoma Regional Airport</t>
  </si>
  <si>
    <t>Rough River State Park Airport</t>
  </si>
  <si>
    <t>Salinas</t>
  </si>
  <si>
    <t>Mid-Ohio Valley Regional Arpt</t>
  </si>
  <si>
    <t>Sanford-Lee County</t>
  </si>
  <si>
    <t>Lafayette Regional</t>
  </si>
  <si>
    <t>Plainwell Municipal Airport</t>
  </si>
  <si>
    <t>Caldwell</t>
  </si>
  <si>
    <t>Okeechobee Country Airport</t>
  </si>
  <si>
    <t>Sylacauga Municipal Airport</t>
  </si>
  <si>
    <t>Reno/Stead Airport</t>
  </si>
  <si>
    <t>Gen Wm J Fox Field Airport</t>
  </si>
  <si>
    <t>Sandy Creek Airpark</t>
  </si>
  <si>
    <t>Bolingbrook's Clow IAP</t>
  </si>
  <si>
    <t>Caldwell Industrial</t>
  </si>
  <si>
    <t>Seward Municipal</t>
  </si>
  <si>
    <t>North Perry</t>
  </si>
  <si>
    <t>Williamson County Regional</t>
  </si>
  <si>
    <t>Windom Municipal Airport</t>
  </si>
  <si>
    <t>Kaiser's Strip</t>
  </si>
  <si>
    <t>Newark-Heath Airport</t>
  </si>
  <si>
    <t>Delaware Municipal Airport</t>
  </si>
  <si>
    <t>Charles B. Wheeler Downtown</t>
  </si>
  <si>
    <t>Snohomish Private Airstrip</t>
  </si>
  <si>
    <t>Sackman Field</t>
  </si>
  <si>
    <t>Granbury Regional Airport</t>
  </si>
  <si>
    <t>Bailes Airport</t>
  </si>
  <si>
    <t>Coulter Field</t>
  </si>
  <si>
    <t>Pinedale</t>
  </si>
  <si>
    <t>West Kentucky Airpark</t>
  </si>
  <si>
    <t>Chino</t>
  </si>
  <si>
    <t>Metone Airport</t>
  </si>
  <si>
    <t>Lake Clinch Airstrip</t>
  </si>
  <si>
    <t>Wautoma Municipal</t>
  </si>
  <si>
    <t>Aurora Municipal Airport</t>
  </si>
  <si>
    <t>Flying M</t>
  </si>
  <si>
    <t>Lee's Summit Municipal</t>
  </si>
  <si>
    <t>Springfield-Beckley Municipal</t>
  </si>
  <si>
    <t>Sedona Airport</t>
  </si>
  <si>
    <t>Middleton Municipal - Morey Fi</t>
  </si>
  <si>
    <t>Ashtabula County Airport</t>
  </si>
  <si>
    <t>Nace Family Airstrip</t>
  </si>
  <si>
    <t>Genesee County</t>
  </si>
  <si>
    <t>Geneseo Airport</t>
  </si>
  <si>
    <t>Indian Hammock Airport</t>
  </si>
  <si>
    <t>Pierce Field</t>
  </si>
  <si>
    <t>Tom B. David Airport</t>
  </si>
  <si>
    <t>W K Kellogg Airport</t>
  </si>
  <si>
    <t>Toledo Executive Airport</t>
  </si>
  <si>
    <t>Sundance Airpark</t>
  </si>
  <si>
    <t>Kittie Hill Airport</t>
  </si>
  <si>
    <t>Livingston County Airport</t>
  </si>
  <si>
    <t>South Alabama Regional Airport</t>
  </si>
  <si>
    <t>Ryan Field Airport</t>
  </si>
  <si>
    <t>Sawyer International Airport</t>
  </si>
  <si>
    <t>Ranger Municipal</t>
  </si>
  <si>
    <t>Reno-Stead</t>
  </si>
  <si>
    <t>Wickenburg</t>
  </si>
  <si>
    <t>Crystal Airport</t>
  </si>
  <si>
    <t>Merritt Island Airport</t>
  </si>
  <si>
    <t>Sioux Gateway Airport/Col. Bud</t>
  </si>
  <si>
    <t>Meadow Lake</t>
  </si>
  <si>
    <t>Newnan-Coweta</t>
  </si>
  <si>
    <t>Erie Municipal</t>
  </si>
  <si>
    <t>TRACY MUNI</t>
  </si>
  <si>
    <t>Taccoa RG Letourneau</t>
  </si>
  <si>
    <t>Lone Star Executive Airport</t>
  </si>
  <si>
    <t>Albuquerque International</t>
  </si>
  <si>
    <t>Truth or Consequences Muni</t>
  </si>
  <si>
    <t>Livermore</t>
  </si>
  <si>
    <t>Carter</t>
  </si>
  <si>
    <t>Greater Portsmouth Regional</t>
  </si>
  <si>
    <t>Everitt Airport</t>
  </si>
  <si>
    <t>Sunrise Skypark Airport</t>
  </si>
  <si>
    <t>Mallards Landing Airport</t>
  </si>
  <si>
    <t>Pinal Airpark</t>
  </si>
  <si>
    <t>French Valley Airport</t>
  </si>
  <si>
    <t>Davenport Municipal Airport</t>
  </si>
  <si>
    <t>Ramona Airport</t>
  </si>
  <si>
    <t>Chesapeake Regional Airport</t>
  </si>
  <si>
    <t>Thunderbird Air Park</t>
  </si>
  <si>
    <t>Arlington Municipal</t>
  </si>
  <si>
    <t>Stellar Airpark</t>
  </si>
  <si>
    <t>Myrtle Creek Municipal Airport</t>
  </si>
  <si>
    <t>Kingston-Ulster Airport</t>
  </si>
  <si>
    <t>Bullfrog Basin</t>
  </si>
  <si>
    <t>Willamette River</t>
  </si>
  <si>
    <t>Southwest Iowa Regional</t>
  </si>
  <si>
    <t>C Fulcher Ranch</t>
  </si>
  <si>
    <t>Carlisle Municipal</t>
  </si>
  <si>
    <t>Non-Fatal</t>
  </si>
  <si>
    <t>Substantial</t>
  </si>
  <si>
    <t>Destroyed</t>
  </si>
  <si>
    <t>Minor</t>
  </si>
  <si>
    <t>Airplane</t>
  </si>
  <si>
    <t>Unknown</t>
  </si>
  <si>
    <t>Helicopter</t>
  </si>
  <si>
    <t>Gyrocraft</t>
  </si>
  <si>
    <t>Ultralight</t>
  </si>
  <si>
    <t>Glider</t>
  </si>
  <si>
    <t>N234VV</t>
  </si>
  <si>
    <t>N849CA</t>
  </si>
  <si>
    <t>N79ZR</t>
  </si>
  <si>
    <t>N6663K</t>
  </si>
  <si>
    <t>N6828D</t>
  </si>
  <si>
    <t>N700WS</t>
  </si>
  <si>
    <t>N7043M</t>
  </si>
  <si>
    <t>N286A</t>
  </si>
  <si>
    <t>N707HK</t>
  </si>
  <si>
    <t>N51BM</t>
  </si>
  <si>
    <t>N400MC</t>
  </si>
  <si>
    <t>N863SB</t>
  </si>
  <si>
    <t>N86NW</t>
  </si>
  <si>
    <t>N2804P</t>
  </si>
  <si>
    <t>N111ED</t>
  </si>
  <si>
    <t>N8DT</t>
  </si>
  <si>
    <t>N11DV</t>
  </si>
  <si>
    <t>N6RP</t>
  </si>
  <si>
    <t>N62DN</t>
  </si>
  <si>
    <t>N4493</t>
  </si>
  <si>
    <t>N505CR</t>
  </si>
  <si>
    <t>N48MK</t>
  </si>
  <si>
    <t>N827D</t>
  </si>
  <si>
    <t>N78CS</t>
  </si>
  <si>
    <t>N87JL</t>
  </si>
  <si>
    <t>N678TW</t>
  </si>
  <si>
    <t>N58AS</t>
  </si>
  <si>
    <t>N57DC</t>
  </si>
  <si>
    <t>N599WT</t>
  </si>
  <si>
    <t>N409FM</t>
  </si>
  <si>
    <t>N12BH</t>
  </si>
  <si>
    <t>N938VP</t>
  </si>
  <si>
    <t>N63917</t>
  </si>
  <si>
    <t>N438TT</t>
  </si>
  <si>
    <t>N43889</t>
  </si>
  <si>
    <t>N345MN</t>
  </si>
  <si>
    <t>N62PT</t>
  </si>
  <si>
    <t>N724HP</t>
  </si>
  <si>
    <t>N19VC</t>
  </si>
  <si>
    <t>N732SX</t>
  </si>
  <si>
    <t>N94567</t>
  </si>
  <si>
    <t>N239PM</t>
  </si>
  <si>
    <t>N669DT</t>
  </si>
  <si>
    <t>N355PT</t>
  </si>
  <si>
    <t>N3786A</t>
  </si>
  <si>
    <t>N522PE</t>
  </si>
  <si>
    <t>N1445P</t>
  </si>
  <si>
    <t>N1927B</t>
  </si>
  <si>
    <t>N30865</t>
  </si>
  <si>
    <t>N10XP</t>
  </si>
  <si>
    <t>N538HB</t>
  </si>
  <si>
    <t>N282RD</t>
  </si>
  <si>
    <t>N68VF</t>
  </si>
  <si>
    <t>N8028W</t>
  </si>
  <si>
    <t>N220BL</t>
  </si>
  <si>
    <t>N244FM</t>
  </si>
  <si>
    <t>N99KL</t>
  </si>
  <si>
    <t>N174BK</t>
  </si>
  <si>
    <t>N691LB</t>
  </si>
  <si>
    <t>N820RV</t>
  </si>
  <si>
    <t>N701MG</t>
  </si>
  <si>
    <t>N65VG</t>
  </si>
  <si>
    <t>N1732</t>
  </si>
  <si>
    <t>N123SD</t>
  </si>
  <si>
    <t>N293SX</t>
  </si>
  <si>
    <t>N9032Y</t>
  </si>
  <si>
    <t>N43259</t>
  </si>
  <si>
    <t>N789MH</t>
  </si>
  <si>
    <t>N411AK</t>
  </si>
  <si>
    <t>N927TM</t>
  </si>
  <si>
    <t>N31683</t>
  </si>
  <si>
    <t>N9028Q</t>
  </si>
  <si>
    <t>N598LF</t>
  </si>
  <si>
    <t>N557BB</t>
  </si>
  <si>
    <t>N721EZ</t>
  </si>
  <si>
    <t>N234RV</t>
  </si>
  <si>
    <t>N70786</t>
  </si>
  <si>
    <t>N199BW</t>
  </si>
  <si>
    <t>N70AC</t>
  </si>
  <si>
    <t>N914ES</t>
  </si>
  <si>
    <t>N131RP</t>
  </si>
  <si>
    <t>N873RX</t>
  </si>
  <si>
    <t>N2590B</t>
  </si>
  <si>
    <t>N130GS</t>
  </si>
  <si>
    <t>N926JB</t>
  </si>
  <si>
    <t>N2333Z</t>
  </si>
  <si>
    <t>N618V</t>
  </si>
  <si>
    <t>N175TS</t>
  </si>
  <si>
    <t>N788T</t>
  </si>
  <si>
    <t>N399Q</t>
  </si>
  <si>
    <t>N220CP</t>
  </si>
  <si>
    <t>N39796</t>
  </si>
  <si>
    <t>N116RL</t>
  </si>
  <si>
    <t>N2812</t>
  </si>
  <si>
    <t>N699TX</t>
  </si>
  <si>
    <t>N103A</t>
  </si>
  <si>
    <t>N169TM</t>
  </si>
  <si>
    <t>N2726C</t>
  </si>
  <si>
    <t>N6240T</t>
  </si>
  <si>
    <t>N15GG</t>
  </si>
  <si>
    <t>N666BE</t>
  </si>
  <si>
    <t>N634SX</t>
  </si>
  <si>
    <t>N677NC</t>
  </si>
  <si>
    <t>N81788</t>
  </si>
  <si>
    <t>N858RS</t>
  </si>
  <si>
    <t>N7KE</t>
  </si>
  <si>
    <t>N6171R</t>
  </si>
  <si>
    <t>N388KB</t>
  </si>
  <si>
    <t>N88XC</t>
  </si>
  <si>
    <t>N85KY</t>
  </si>
  <si>
    <t>N58LD</t>
  </si>
  <si>
    <t>N194BD</t>
  </si>
  <si>
    <t>N117S</t>
  </si>
  <si>
    <t>N95RL</t>
  </si>
  <si>
    <t>N171DP</t>
  </si>
  <si>
    <t>N86FB</t>
  </si>
  <si>
    <t>N101ME</t>
  </si>
  <si>
    <t>N914WM</t>
  </si>
  <si>
    <t>N92319</t>
  </si>
  <si>
    <t>N999NA</t>
  </si>
  <si>
    <t>N2549W</t>
  </si>
  <si>
    <t>N30BA</t>
  </si>
  <si>
    <t>N524VT</t>
  </si>
  <si>
    <t>N78DK</t>
  </si>
  <si>
    <t>N70785</t>
  </si>
  <si>
    <t>N130Z</t>
  </si>
  <si>
    <t>N107BW</t>
  </si>
  <si>
    <t>N8028X</t>
  </si>
  <si>
    <t>N558J</t>
  </si>
  <si>
    <t>N1959N</t>
  </si>
  <si>
    <t>N123ST</t>
  </si>
  <si>
    <t>N4201S</t>
  </si>
  <si>
    <t>N4844W</t>
  </si>
  <si>
    <t>N27CE</t>
  </si>
  <si>
    <t>N829GS</t>
  </si>
  <si>
    <t>N104BK</t>
  </si>
  <si>
    <t>N5M</t>
  </si>
  <si>
    <t>N84NS</t>
  </si>
  <si>
    <t>N328GW</t>
  </si>
  <si>
    <t>N156FH</t>
  </si>
  <si>
    <t>N480QP</t>
  </si>
  <si>
    <t>N828X</t>
  </si>
  <si>
    <t>N29NR</t>
  </si>
  <si>
    <t>N5172S</t>
  </si>
  <si>
    <t>N9CA</t>
  </si>
  <si>
    <t>N49309</t>
  </si>
  <si>
    <t>N416DH</t>
  </si>
  <si>
    <t>N118GG</t>
  </si>
  <si>
    <t>N155JD</t>
  </si>
  <si>
    <t>N8VS</t>
  </si>
  <si>
    <t>N17SE</t>
  </si>
  <si>
    <t>N4031Q</t>
  </si>
  <si>
    <t>N678AD</t>
  </si>
  <si>
    <t>N1370V</t>
  </si>
  <si>
    <t>N933CW</t>
  </si>
  <si>
    <t>N467XW</t>
  </si>
  <si>
    <t>N2482J</t>
  </si>
  <si>
    <t>N655DB</t>
  </si>
  <si>
    <t>N80823</t>
  </si>
  <si>
    <t>N960WM</t>
  </si>
  <si>
    <t>N198PC</t>
  </si>
  <si>
    <t>N10RY</t>
  </si>
  <si>
    <t>N811RW</t>
  </si>
  <si>
    <t>N290AL</t>
  </si>
  <si>
    <t>N255JL</t>
  </si>
  <si>
    <t>N530MW</t>
  </si>
  <si>
    <t>N4401P</t>
  </si>
  <si>
    <t>N3073X</t>
  </si>
  <si>
    <t>N112MW</t>
  </si>
  <si>
    <t>N2751N</t>
  </si>
  <si>
    <t>N710WP</t>
  </si>
  <si>
    <t>N1532W</t>
  </si>
  <si>
    <t>N3115D</t>
  </si>
  <si>
    <t>N234RH</t>
  </si>
  <si>
    <t>N86862</t>
  </si>
  <si>
    <t>N423RA</t>
  </si>
  <si>
    <t>N127JS</t>
  </si>
  <si>
    <t>N140RV</t>
  </si>
  <si>
    <t>N1356Y</t>
  </si>
  <si>
    <t>N3533D</t>
  </si>
  <si>
    <t>N2207X</t>
  </si>
  <si>
    <t>N966G</t>
  </si>
  <si>
    <t>N850GB</t>
  </si>
  <si>
    <t>N936LS</t>
  </si>
  <si>
    <t>N517DG</t>
  </si>
  <si>
    <t>N550YS</t>
  </si>
  <si>
    <t>N21MX</t>
  </si>
  <si>
    <t>N5577N</t>
  </si>
  <si>
    <t>N1126V</t>
  </si>
  <si>
    <t>N53MH</t>
  </si>
  <si>
    <t>N8106C</t>
  </si>
  <si>
    <t>N347JP</t>
  </si>
  <si>
    <t>N70415</t>
  </si>
  <si>
    <t>N139GS</t>
  </si>
  <si>
    <t>N346PE</t>
  </si>
  <si>
    <t>N84KF</t>
  </si>
  <si>
    <t>N416</t>
  </si>
  <si>
    <t>N71314</t>
  </si>
  <si>
    <t>N152RB</t>
  </si>
  <si>
    <t>N1674A</t>
  </si>
  <si>
    <t>N2443</t>
  </si>
  <si>
    <t>N520SK</t>
  </si>
  <si>
    <t>N942EJ</t>
  </si>
  <si>
    <t>N149AM</t>
  </si>
  <si>
    <t>N365R</t>
  </si>
  <si>
    <t>N167MB</t>
  </si>
  <si>
    <t>N37686</t>
  </si>
  <si>
    <t>N646FD</t>
  </si>
  <si>
    <t>N134CE</t>
  </si>
  <si>
    <t>N4760R</t>
  </si>
  <si>
    <t>N3AK</t>
  </si>
  <si>
    <t>N1328L</t>
  </si>
  <si>
    <t>N111LC</t>
  </si>
  <si>
    <t>N156RW</t>
  </si>
  <si>
    <t>N396BK</t>
  </si>
  <si>
    <t>N282DL</t>
  </si>
  <si>
    <t>N582YB</t>
  </si>
  <si>
    <t>N122JA</t>
  </si>
  <si>
    <t>N766HS</t>
  </si>
  <si>
    <t>N743CA</t>
  </si>
  <si>
    <t>N602JT</t>
  </si>
  <si>
    <t>N4970Y</t>
  </si>
  <si>
    <t>N96YK</t>
  </si>
  <si>
    <t>N58GH</t>
  </si>
  <si>
    <t>N3YV</t>
  </si>
  <si>
    <t>N25UA</t>
  </si>
  <si>
    <t>N404EA</t>
  </si>
  <si>
    <t>N691RV</t>
  </si>
  <si>
    <t>N825BA</t>
  </si>
  <si>
    <t>N404JT</t>
  </si>
  <si>
    <t>N718JT</t>
  </si>
  <si>
    <t>N206VR</t>
  </si>
  <si>
    <t>N919WP</t>
  </si>
  <si>
    <t>C-FBZZ</t>
  </si>
  <si>
    <t>N224SM</t>
  </si>
  <si>
    <t>N3YZ</t>
  </si>
  <si>
    <t>N2051P</t>
  </si>
  <si>
    <t>N10XB</t>
  </si>
  <si>
    <t>N106BD</t>
  </si>
  <si>
    <t>N76NP</t>
  </si>
  <si>
    <t>N9010T</t>
  </si>
  <si>
    <t>N1481</t>
  </si>
  <si>
    <t>N4396H</t>
  </si>
  <si>
    <t>N443EP</t>
  </si>
  <si>
    <t>N125CW</t>
  </si>
  <si>
    <t>N8707E</t>
  </si>
  <si>
    <t>N24EB</t>
  </si>
  <si>
    <t>N56FP</t>
  </si>
  <si>
    <t>N192RR</t>
  </si>
  <si>
    <t>N360MW</t>
  </si>
  <si>
    <t>N122BA</t>
  </si>
  <si>
    <t>N3521A</t>
  </si>
  <si>
    <t>N158TX</t>
  </si>
  <si>
    <t>N214AB</t>
  </si>
  <si>
    <t>N186P</t>
  </si>
  <si>
    <t>N39WT</t>
  </si>
  <si>
    <t>N9173T</t>
  </si>
  <si>
    <t>N51336</t>
  </si>
  <si>
    <t>N223DH</t>
  </si>
  <si>
    <t>N336JS</t>
  </si>
  <si>
    <t>N58RS</t>
  </si>
  <si>
    <t>N9001N</t>
  </si>
  <si>
    <t>N540GZ</t>
  </si>
  <si>
    <t>N819RS</t>
  </si>
  <si>
    <t>N77LR</t>
  </si>
  <si>
    <t>N6155M</t>
  </si>
  <si>
    <t>N66HL</t>
  </si>
  <si>
    <t>N912RV</t>
  </si>
  <si>
    <t>N5025G</t>
  </si>
  <si>
    <t>N2828W</t>
  </si>
  <si>
    <t>N235MW</t>
  </si>
  <si>
    <t>N5654N</t>
  </si>
  <si>
    <t>N4337G</t>
  </si>
  <si>
    <t>N24V</t>
  </si>
  <si>
    <t>N548SF</t>
  </si>
  <si>
    <t>N586BN</t>
  </si>
  <si>
    <t>N320WJ</t>
  </si>
  <si>
    <t>N514KT</t>
  </si>
  <si>
    <t>N190DK</t>
  </si>
  <si>
    <t>N8060J</t>
  </si>
  <si>
    <t>N61410</t>
  </si>
  <si>
    <t>N528DJ</t>
  </si>
  <si>
    <t>N617G</t>
  </si>
  <si>
    <t>N629BJ</t>
  </si>
  <si>
    <t>N987KB</t>
  </si>
  <si>
    <t>N6113Y</t>
  </si>
  <si>
    <t>N718PP</t>
  </si>
  <si>
    <t>N627RM</t>
  </si>
  <si>
    <t>N712AZ</t>
  </si>
  <si>
    <t>N105KM</t>
  </si>
  <si>
    <t>N404AX</t>
  </si>
  <si>
    <t>N1111V</t>
  </si>
  <si>
    <t>N273TE</t>
  </si>
  <si>
    <t>N197LE</t>
  </si>
  <si>
    <t>N1701L</t>
  </si>
  <si>
    <t>N1193S</t>
  </si>
  <si>
    <t>N72PD</t>
  </si>
  <si>
    <t>N61ZT</t>
  </si>
  <si>
    <t>N325MZ</t>
  </si>
  <si>
    <t>N321LC</t>
  </si>
  <si>
    <t>N16RZ</t>
  </si>
  <si>
    <t>N60676</t>
  </si>
  <si>
    <t>N4626</t>
  </si>
  <si>
    <t>N330BL</t>
  </si>
  <si>
    <t>N667JH</t>
  </si>
  <si>
    <t>N344MK</t>
  </si>
  <si>
    <t>N435AB</t>
  </si>
  <si>
    <t>N347DS</t>
  </si>
  <si>
    <t>N724WD</t>
  </si>
  <si>
    <t>N948RC</t>
  </si>
  <si>
    <t>N7138K</t>
  </si>
  <si>
    <t>N295JS</t>
  </si>
  <si>
    <t>N1321</t>
  </si>
  <si>
    <t>N220RG</t>
  </si>
  <si>
    <t>N62HS</t>
  </si>
  <si>
    <t>N177CD</t>
  </si>
  <si>
    <t>N30CY</t>
  </si>
  <si>
    <t>N262MA</t>
  </si>
  <si>
    <t>N6111F</t>
  </si>
  <si>
    <t>N58784</t>
  </si>
  <si>
    <t>N486LB</t>
  </si>
  <si>
    <t>N795DB</t>
  </si>
  <si>
    <t>N75654</t>
  </si>
  <si>
    <t>N5456C</t>
  </si>
  <si>
    <t>N4077B</t>
  </si>
  <si>
    <t>N762S</t>
  </si>
  <si>
    <t>N4595P</t>
  </si>
  <si>
    <t>N455BW</t>
  </si>
  <si>
    <t>N2935R</t>
  </si>
  <si>
    <t>N67WR</t>
  </si>
  <si>
    <t>N7026G</t>
  </si>
  <si>
    <t>N747HW</t>
  </si>
  <si>
    <t>N91BV</t>
  </si>
  <si>
    <t>N414L</t>
  </si>
  <si>
    <t>N43KH</t>
  </si>
  <si>
    <t>N384JP</t>
  </si>
  <si>
    <t>N42GP</t>
  </si>
  <si>
    <t>N499RV</t>
  </si>
  <si>
    <t>N360TV</t>
  </si>
  <si>
    <t>N211KF</t>
  </si>
  <si>
    <t>N54WB</t>
  </si>
  <si>
    <t>N49S</t>
  </si>
  <si>
    <t>N77VW</t>
  </si>
  <si>
    <t>N91TX</t>
  </si>
  <si>
    <t>N79GH</t>
  </si>
  <si>
    <t>N3577F</t>
  </si>
  <si>
    <t>N79111</t>
  </si>
  <si>
    <t>N641JC</t>
  </si>
  <si>
    <t>N521XD</t>
  </si>
  <si>
    <t>N2WL</t>
  </si>
  <si>
    <t>N407HK</t>
  </si>
  <si>
    <t>N2590A</t>
  </si>
  <si>
    <t>N554JR</t>
  </si>
  <si>
    <t>N624JS</t>
  </si>
  <si>
    <t>N88CE</t>
  </si>
  <si>
    <t>N9DZ</t>
  </si>
  <si>
    <t>N280AD</t>
  </si>
  <si>
    <t>N241BD</t>
  </si>
  <si>
    <t>N100VY</t>
  </si>
  <si>
    <t>N73712</t>
  </si>
  <si>
    <t>N642DW</t>
  </si>
  <si>
    <t>N246CV</t>
  </si>
  <si>
    <t>N777BN</t>
  </si>
  <si>
    <t>N540AF</t>
  </si>
  <si>
    <t>N2631B</t>
  </si>
  <si>
    <t>N2BJ</t>
  </si>
  <si>
    <t>N701BZ</t>
  </si>
  <si>
    <t>N284E</t>
  </si>
  <si>
    <t>N6613Z</t>
  </si>
  <si>
    <t>N523RE</t>
  </si>
  <si>
    <t>N979JP</t>
  </si>
  <si>
    <t>N16DD</t>
  </si>
  <si>
    <t>N189DK</t>
  </si>
  <si>
    <t>N7167S</t>
  </si>
  <si>
    <t>N53QB</t>
  </si>
  <si>
    <t>N117CE</t>
  </si>
  <si>
    <t>N462WP</t>
  </si>
  <si>
    <t>N162CT</t>
  </si>
  <si>
    <t>N128BH</t>
  </si>
  <si>
    <t>N13LN</t>
  </si>
  <si>
    <t>N7501Y</t>
  </si>
  <si>
    <t>N345JM</t>
  </si>
  <si>
    <t>N30456</t>
  </si>
  <si>
    <t>N785TT</t>
  </si>
  <si>
    <t>N453WB</t>
  </si>
  <si>
    <t>N115RH</t>
  </si>
  <si>
    <t>N671T</t>
  </si>
  <si>
    <t>N164BF</t>
  </si>
  <si>
    <t>N7624X</t>
  </si>
  <si>
    <t>N240JS</t>
  </si>
  <si>
    <t>N701RD</t>
  </si>
  <si>
    <t>N122DG</t>
  </si>
  <si>
    <t>N113SM</t>
  </si>
  <si>
    <t>C-GDRI</t>
  </si>
  <si>
    <t>N261T</t>
  </si>
  <si>
    <t>N648MA</t>
  </si>
  <si>
    <t>N3226N</t>
  </si>
  <si>
    <t>N11001</t>
  </si>
  <si>
    <t>N6PX</t>
  </si>
  <si>
    <t>N330JK</t>
  </si>
  <si>
    <t>N433GC</t>
  </si>
  <si>
    <t>N358MA</t>
  </si>
  <si>
    <t>N59VA</t>
  </si>
  <si>
    <t>N56PK</t>
  </si>
  <si>
    <t>N8AL</t>
  </si>
  <si>
    <t>N12911</t>
  </si>
  <si>
    <t>N9103L</t>
  </si>
  <si>
    <t>N289DH</t>
  </si>
  <si>
    <t>N397JL</t>
  </si>
  <si>
    <t>N16DV</t>
  </si>
  <si>
    <t>N6524R</t>
  </si>
  <si>
    <t>N851LT</t>
  </si>
  <si>
    <t>N37KF</t>
  </si>
  <si>
    <t>N189SB</t>
  </si>
  <si>
    <t>N915PK</t>
  </si>
  <si>
    <t>N242RM</t>
  </si>
  <si>
    <t>N434JC</t>
  </si>
  <si>
    <t>N204TJ</t>
  </si>
  <si>
    <t>N457CF</t>
  </si>
  <si>
    <t>N194PG</t>
  </si>
  <si>
    <t>N420FH</t>
  </si>
  <si>
    <t>N52VC</t>
  </si>
  <si>
    <t>N121J</t>
  </si>
  <si>
    <t>N1150</t>
  </si>
  <si>
    <t>N433UB</t>
  </si>
  <si>
    <t>N913RA</t>
  </si>
  <si>
    <t>N23PH</t>
  </si>
  <si>
    <t>N314JF</t>
  </si>
  <si>
    <t>N914KM</t>
  </si>
  <si>
    <t>N705AP</t>
  </si>
  <si>
    <t>N103EB</t>
  </si>
  <si>
    <t>N89MM</t>
  </si>
  <si>
    <t>N998RV</t>
  </si>
  <si>
    <t>N701MJ</t>
  </si>
  <si>
    <t>N718PF</t>
  </si>
  <si>
    <t>N143FJ</t>
  </si>
  <si>
    <t>N59TD</t>
  </si>
  <si>
    <t>N94370</t>
  </si>
  <si>
    <t>N614S</t>
  </si>
  <si>
    <t>N7804C</t>
  </si>
  <si>
    <t>N190GE</t>
  </si>
  <si>
    <t>N38RC</t>
  </si>
  <si>
    <t>N107JL</t>
  </si>
  <si>
    <t>N632DR</t>
  </si>
  <si>
    <t>N701YB</t>
  </si>
  <si>
    <t>N611JB</t>
  </si>
  <si>
    <t>N320BB</t>
  </si>
  <si>
    <t>N128CF</t>
  </si>
  <si>
    <t>N8113N</t>
  </si>
  <si>
    <t>N164T</t>
  </si>
  <si>
    <t>N5842</t>
  </si>
  <si>
    <t>N770VP</t>
  </si>
  <si>
    <t>N386GX</t>
  </si>
  <si>
    <t>N11NL</t>
  </si>
  <si>
    <t>N192AB</t>
  </si>
  <si>
    <t>N602RW</t>
  </si>
  <si>
    <t>N650RV</t>
  </si>
  <si>
    <t>N2088G</t>
  </si>
  <si>
    <t>N122B</t>
  </si>
  <si>
    <t>N4374K</t>
  </si>
  <si>
    <t>N167SM</t>
  </si>
  <si>
    <t>N989TT</t>
  </si>
  <si>
    <t>N213</t>
  </si>
  <si>
    <t>N351E</t>
  </si>
  <si>
    <t>N75752</t>
  </si>
  <si>
    <t>N238MA</t>
  </si>
  <si>
    <t>N43341</t>
  </si>
  <si>
    <t>N200BE</t>
  </si>
  <si>
    <t>N602CB</t>
  </si>
  <si>
    <t>N947RG</t>
  </si>
  <si>
    <t>N876KF</t>
  </si>
  <si>
    <t>HOLMLUND VICTOR P</t>
  </si>
  <si>
    <t>ALLEN</t>
  </si>
  <si>
    <t>ZUBAIR S KHAN</t>
  </si>
  <si>
    <t>LAWSON RONALD S</t>
  </si>
  <si>
    <t>PAYNE TIM G/ PAYNE JOSEPH L</t>
  </si>
  <si>
    <t>SIMMONS WILLIAM E</t>
  </si>
  <si>
    <t>CESSNA</t>
  </si>
  <si>
    <t>BAILEY ROBERT</t>
  </si>
  <si>
    <t>KNAUF</t>
  </si>
  <si>
    <t>MEYER CLAIR O</t>
  </si>
  <si>
    <t>CRAIG W SHERMAN</t>
  </si>
  <si>
    <t>BELEW MARSHALL D II</t>
  </si>
  <si>
    <t>HERMANN BJORN</t>
  </si>
  <si>
    <t>NORTHWING</t>
  </si>
  <si>
    <t>OFFCHISS EDWARD R</t>
  </si>
  <si>
    <t>TEUNIS</t>
  </si>
  <si>
    <t>PHILLIPS</t>
  </si>
  <si>
    <t>LANDRUM KELLY T</t>
  </si>
  <si>
    <t>NEBERT</t>
  </si>
  <si>
    <t>STOLP STARDUSTER</t>
  </si>
  <si>
    <t>JOHN V RAWSON JR</t>
  </si>
  <si>
    <t>CROW</t>
  </si>
  <si>
    <t>OCONNOR PAUL A</t>
  </si>
  <si>
    <t>CHRISTOPHER W SANDS</t>
  </si>
  <si>
    <t>LARSEN</t>
  </si>
  <si>
    <t>AEROTRIKE</t>
  </si>
  <si>
    <t>MONROE DENNIS</t>
  </si>
  <si>
    <t>HELPLING HELEN C</t>
  </si>
  <si>
    <t>VANS AIRCRAFT INC</t>
  </si>
  <si>
    <t>DEHAVILLAND</t>
  </si>
  <si>
    <t>ROBERT J REIMBOLD</t>
  </si>
  <si>
    <t>WORTHINGTON DONALD WAYNE</t>
  </si>
  <si>
    <t>FARACE THOMAS SCOTT</t>
  </si>
  <si>
    <t>OLSON PERRY D</t>
  </si>
  <si>
    <t>NORMAN</t>
  </si>
  <si>
    <t>WATERS PETER T</t>
  </si>
  <si>
    <t>ROGERS GEORGE T</t>
  </si>
  <si>
    <t>VICTOR M CORDERO</t>
  </si>
  <si>
    <t>WILLIAMS CHRISTOPHER T</t>
  </si>
  <si>
    <t>FOGG</t>
  </si>
  <si>
    <t>MAHON PAUL D</t>
  </si>
  <si>
    <t>WEINZIERL</t>
  </si>
  <si>
    <t>QUICKSILVER</t>
  </si>
  <si>
    <t>MOFFITT OSCAR/ KIT PROSTAR A/C</t>
  </si>
  <si>
    <t>BIESEMEIER DAVID I</t>
  </si>
  <si>
    <t>QUAD CITY ULTRALIGHT ACFT CORP</t>
  </si>
  <si>
    <t>RICHARD S DUNCAN</t>
  </si>
  <si>
    <t>QUAD CITY</t>
  </si>
  <si>
    <t>TEAL HARRY H</t>
  </si>
  <si>
    <t>PIPER</t>
  </si>
  <si>
    <t>POHOSKI</t>
  </si>
  <si>
    <t>MCDONALD HOWARD BRIAN</t>
  </si>
  <si>
    <t>DAVENPORT</t>
  </si>
  <si>
    <t>FULLER VAN L</t>
  </si>
  <si>
    <t>SUTPHIN</t>
  </si>
  <si>
    <t>LOWERRE BRUCE T</t>
  </si>
  <si>
    <t>MARCONI FRED I JR</t>
  </si>
  <si>
    <t>LENNOX KENNETH J</t>
  </si>
  <si>
    <t>BROWN ROBERT K</t>
  </si>
  <si>
    <t>JOSEPH BENDER</t>
  </si>
  <si>
    <t>KAMTZ</t>
  </si>
  <si>
    <t>ZENITH</t>
  </si>
  <si>
    <t>CANTRELL LW</t>
  </si>
  <si>
    <t>Barrow</t>
  </si>
  <si>
    <t>Tyler Ives</t>
  </si>
  <si>
    <t>CROWDER MICHAEL H</t>
  </si>
  <si>
    <t>STRONG J/STRONG B</t>
  </si>
  <si>
    <t>STUART DONALD L</t>
  </si>
  <si>
    <t>HENDERSON MICHAEL E</t>
  </si>
  <si>
    <t>MARK C PAULS</t>
  </si>
  <si>
    <t>ANDERAS</t>
  </si>
  <si>
    <t>Robert Golding</t>
  </si>
  <si>
    <t>NELSON</t>
  </si>
  <si>
    <t>FETTERMAN LANNY R</t>
  </si>
  <si>
    <t>BRYANT FREDERICK M</t>
  </si>
  <si>
    <t>GLOS WALLIS RICHARD JR</t>
  </si>
  <si>
    <t>VERSTEEG</t>
  </si>
  <si>
    <t>SNYDER TODD W</t>
  </si>
  <si>
    <t>WEBER</t>
  </si>
  <si>
    <t>STRIBLING</t>
  </si>
  <si>
    <t>CAMPBELL EARL S JR</t>
  </si>
  <si>
    <t>WOODS RUFUS III</t>
  </si>
  <si>
    <t>PHELPS</t>
  </si>
  <si>
    <t>DURFEE FRED</t>
  </si>
  <si>
    <t>WESTER/STEIGER</t>
  </si>
  <si>
    <t>JIM BRADDOCK</t>
  </si>
  <si>
    <t>BEECH</t>
  </si>
  <si>
    <t>JOHNSON GARRET W</t>
  </si>
  <si>
    <t>KRIPS JACK E JR</t>
  </si>
  <si>
    <t>THOMPSON BRUCE D</t>
  </si>
  <si>
    <t>Quarnoccio</t>
  </si>
  <si>
    <t>BOSON</t>
  </si>
  <si>
    <t>Dorman</t>
  </si>
  <si>
    <t>NANCHANG CHINA</t>
  </si>
  <si>
    <t>Chicco</t>
  </si>
  <si>
    <t>MARTIN CHARLES A</t>
  </si>
  <si>
    <t>AVERY JACK H</t>
  </si>
  <si>
    <t>EXTRA</t>
  </si>
  <si>
    <t>THOMSEN</t>
  </si>
  <si>
    <t>GRAVES</t>
  </si>
  <si>
    <t>VANS</t>
  </si>
  <si>
    <t>FLEMING ELDRIDGE E</t>
  </si>
  <si>
    <t>FLIGHTSTAR SPORTPLANES</t>
  </si>
  <si>
    <t>THOMAS DAVID W</t>
  </si>
  <si>
    <t>STEELE RALPH BRUCE</t>
  </si>
  <si>
    <t>ESKILDSEN</t>
  </si>
  <si>
    <t>RANS</t>
  </si>
  <si>
    <t>NEWGENT, BARRY</t>
  </si>
  <si>
    <t>Adolphson</t>
  </si>
  <si>
    <t>Daniels</t>
  </si>
  <si>
    <t>DEAN LESLIE N</t>
  </si>
  <si>
    <t>HOFFMAN</t>
  </si>
  <si>
    <t>SCHOONOVER JOHN D</t>
  </si>
  <si>
    <t>Needham</t>
  </si>
  <si>
    <t>JANS ROBERT</t>
  </si>
  <si>
    <t>HARRIS PIERCE</t>
  </si>
  <si>
    <t>MAXFLY INC/MCKAY WM</t>
  </si>
  <si>
    <t>FRANKE RUSSELL J</t>
  </si>
  <si>
    <t>ANDREWS</t>
  </si>
  <si>
    <t>MCNULTY JOHN S</t>
  </si>
  <si>
    <t>781569 INC</t>
  </si>
  <si>
    <t>RAINBOW AIRCRAFT PTY LTD</t>
  </si>
  <si>
    <t>FISHER MICHAEL E</t>
  </si>
  <si>
    <t>ISAAK PAUL G</t>
  </si>
  <si>
    <t>BLUMER</t>
  </si>
  <si>
    <t>SUMMIT</t>
  </si>
  <si>
    <t>BUCKER JUNGMANN</t>
  </si>
  <si>
    <t>AVIONS FAIREY</t>
  </si>
  <si>
    <t>ST CLAIR</t>
  </si>
  <si>
    <t>MCCOWAN STEVE A</t>
  </si>
  <si>
    <t>WEBB</t>
  </si>
  <si>
    <t>SHOEMAKER JAMES B</t>
  </si>
  <si>
    <t>BENTON FRED D</t>
  </si>
  <si>
    <t>Kaufmann</t>
  </si>
  <si>
    <t>MCKENZIE</t>
  </si>
  <si>
    <t>Seguine</t>
  </si>
  <si>
    <t>WRAGG GEORGE</t>
  </si>
  <si>
    <t>RUSSOM ROY G</t>
  </si>
  <si>
    <t>POWERCHUTE</t>
  </si>
  <si>
    <t>ROTORWAY</t>
  </si>
  <si>
    <t>AEROVODOCHODY</t>
  </si>
  <si>
    <t>MERRITT LESLIE R</t>
  </si>
  <si>
    <t>CASSUTT</t>
  </si>
  <si>
    <t>AEROTEK</t>
  </si>
  <si>
    <t>HANSEN DAVID DANIEL</t>
  </si>
  <si>
    <t>GREEN GARY E</t>
  </si>
  <si>
    <t>LAWSON J/BOWIE R/SMITH M</t>
  </si>
  <si>
    <t>Sater</t>
  </si>
  <si>
    <t>Brian P North</t>
  </si>
  <si>
    <t>REDD TOM</t>
  </si>
  <si>
    <t>BOEING</t>
  </si>
  <si>
    <t>WALLER CHARLES R</t>
  </si>
  <si>
    <t>NORTH WING</t>
  </si>
  <si>
    <t>US LIGHT AIRCRAFT CORP</t>
  </si>
  <si>
    <t>BEHNE</t>
  </si>
  <si>
    <t>Swift Museum Foundation, Inc.</t>
  </si>
  <si>
    <t>ALBRIGHT STAN</t>
  </si>
  <si>
    <t>CASHMER PHILIP M</t>
  </si>
  <si>
    <t>YOUNG ROBERT HERMAN</t>
  </si>
  <si>
    <t>AIRBORNE WINDSPORTS PTY LTD</t>
  </si>
  <si>
    <t>ARION</t>
  </si>
  <si>
    <t>VELLINE'S</t>
  </si>
  <si>
    <t>MUELLER MICHAEL WALTER</t>
  </si>
  <si>
    <t>BEAUDRY PHILLIP</t>
  </si>
  <si>
    <t>MOULTON HOWARD WELLS</t>
  </si>
  <si>
    <t>WOOD</t>
  </si>
  <si>
    <t>AIR CREATION</t>
  </si>
  <si>
    <t>KEUTHAN</t>
  </si>
  <si>
    <t>TEAM INC</t>
  </si>
  <si>
    <t>HENRIE RAYMOND</t>
  </si>
  <si>
    <t>FLY HARD TRIKE INC</t>
  </si>
  <si>
    <t>KUNDEL</t>
  </si>
  <si>
    <t>STEWART MW/STEWART JD</t>
  </si>
  <si>
    <t>THOMPSON</t>
  </si>
  <si>
    <t>BARNEY</t>
  </si>
  <si>
    <t>JDT Mini-Max LLC</t>
  </si>
  <si>
    <t>YAKOVLEV</t>
  </si>
  <si>
    <t>MCHENRY GEORGE B JR</t>
  </si>
  <si>
    <t>North Wing Design</t>
  </si>
  <si>
    <t>SEYMOUR</t>
  </si>
  <si>
    <t>HALL DON H</t>
  </si>
  <si>
    <t>SCHOEPFLIN</t>
  </si>
  <si>
    <t>MOORE EDWARD R</t>
  </si>
  <si>
    <t>GOODYEAR</t>
  </si>
  <si>
    <t>FAIRLEY GOOCH</t>
  </si>
  <si>
    <t>HANSEN</t>
  </si>
  <si>
    <t>ELLEFSON</t>
  </si>
  <si>
    <t>PIGGOTT JOHN H</t>
  </si>
  <si>
    <t>JOHNSTON DOUGLAS S</t>
  </si>
  <si>
    <t>AERO VODOCHODY</t>
  </si>
  <si>
    <t>EASTON</t>
  </si>
  <si>
    <t>MUDGE RAY</t>
  </si>
  <si>
    <t>LEE PAUL</t>
  </si>
  <si>
    <t>TOP DOG</t>
  </si>
  <si>
    <t>EBERLE JOHN S</t>
  </si>
  <si>
    <t>DESTINY</t>
  </si>
  <si>
    <t>THORP</t>
  </si>
  <si>
    <t>KOLB AIRCRAFT CO</t>
  </si>
  <si>
    <t>Jones</t>
  </si>
  <si>
    <t>MCLEOD ALAN</t>
  </si>
  <si>
    <t>RIDGE LOWELL H</t>
  </si>
  <si>
    <t>BROWN MITCH</t>
  </si>
  <si>
    <t>FECHTNER</t>
  </si>
  <si>
    <t>Dykas</t>
  </si>
  <si>
    <t>James H Berard</t>
  </si>
  <si>
    <t>SACKMAN</t>
  </si>
  <si>
    <t>SANTANA</t>
  </si>
  <si>
    <t>RISTINE</t>
  </si>
  <si>
    <t>Cantlon</t>
  </si>
  <si>
    <t>BORDELON BRUCE</t>
  </si>
  <si>
    <t>LEE OSCAR D III</t>
  </si>
  <si>
    <t>INTERPLANE</t>
  </si>
  <si>
    <t>Joseph C. Andrews, Jr.</t>
  </si>
  <si>
    <t>Harold H. Smith</t>
  </si>
  <si>
    <t>JEFFKO</t>
  </si>
  <si>
    <t>TOMAN JACK JR</t>
  </si>
  <si>
    <t>YAMOKOSKI WILLIAM</t>
  </si>
  <si>
    <t>EIPPER</t>
  </si>
  <si>
    <t>HEREM</t>
  </si>
  <si>
    <t>CHAMBERLAIN GERALD</t>
  </si>
  <si>
    <t>BRENHOLT LARRY R</t>
  </si>
  <si>
    <t>CHAPMAN MARK A</t>
  </si>
  <si>
    <t>SEIBERT ROBERT M</t>
  </si>
  <si>
    <t>SC IAR SA Brasov</t>
  </si>
  <si>
    <t>LOFLIN</t>
  </si>
  <si>
    <t>BUNCH MATTHEW B</t>
  </si>
  <si>
    <t>SHOREY TIMOTHY A</t>
  </si>
  <si>
    <t>PIEL</t>
  </si>
  <si>
    <t>LEDER JOHN A</t>
  </si>
  <si>
    <t>LUTERS ARNIS V</t>
  </si>
  <si>
    <t>Hoyle</t>
  </si>
  <si>
    <t>BARNEY OLDFIELD AIRCRAFT CO</t>
  </si>
  <si>
    <t>ROETMAN RYLAND K JR</t>
  </si>
  <si>
    <t>PETERSON-FEDER-SPLINTER</t>
  </si>
  <si>
    <t>FLOWER ROGER P</t>
  </si>
  <si>
    <t>BOWEN CHRISTOPHER W</t>
  </si>
  <si>
    <t>PITTMAN EDDIE G</t>
  </si>
  <si>
    <t>WESTCOTT</t>
  </si>
  <si>
    <t>FALTIN JOHN R</t>
  </si>
  <si>
    <t>BALDWIN</t>
  </si>
  <si>
    <t>MOYES B/BAILEY B</t>
  </si>
  <si>
    <t>AEROS LTD/SKYRANGER AIRCRAFT</t>
  </si>
  <si>
    <t>SHEPARD JIMMY D JR</t>
  </si>
  <si>
    <t>BELCHER, GERALD C</t>
  </si>
  <si>
    <t>DIAL DAVID L</t>
  </si>
  <si>
    <t>JACKSON</t>
  </si>
  <si>
    <t>AVIA STROITEL</t>
  </si>
  <si>
    <t>MARLEY</t>
  </si>
  <si>
    <t>M Squared</t>
  </si>
  <si>
    <t>POOL</t>
  </si>
  <si>
    <t>Staudacher Hydroplanes</t>
  </si>
  <si>
    <t>LUTTENBACHER KURT</t>
  </si>
  <si>
    <t>GUTIERREZ PABLINO</t>
  </si>
  <si>
    <t>BERRY DEAN</t>
  </si>
  <si>
    <t>SHOUP RONALD R</t>
  </si>
  <si>
    <t>RICE LEO B</t>
  </si>
  <si>
    <t>CLIFTON</t>
  </si>
  <si>
    <t>LEAGUE HARRY</t>
  </si>
  <si>
    <t>HEISER ROBERT C JR</t>
  </si>
  <si>
    <t>PRENDERGAST JOHN/VANS</t>
  </si>
  <si>
    <t>WILLOUGHBY PETE A</t>
  </si>
  <si>
    <t>MANZITTO MICHAEL A</t>
  </si>
  <si>
    <t>T BIRD GOLDEN CIRCLE AIR INC</t>
  </si>
  <si>
    <t>NELSON SYDNEY/NELSON DIANN</t>
  </si>
  <si>
    <t>STANLEY B E</t>
  </si>
  <si>
    <t>WEJEBE JOSE</t>
  </si>
  <si>
    <t>JONES</t>
  </si>
  <si>
    <t>SAPP LARRY E</t>
  </si>
  <si>
    <t>ARADO-FLUGZEUGWERKE GMBH</t>
  </si>
  <si>
    <t>OLIVER JOSEPH</t>
  </si>
  <si>
    <t>Powrachute</t>
  </si>
  <si>
    <t>ANDERSON JOHN H</t>
  </si>
  <si>
    <t>NEW KOLB AIRCRAFT CO</t>
  </si>
  <si>
    <t>REICH GORDON</t>
  </si>
  <si>
    <t>GRIMM</t>
  </si>
  <si>
    <t>BOEHLKE KEVIN P</t>
  </si>
  <si>
    <t>SADLER TERRY A</t>
  </si>
  <si>
    <t>EMERAUDE</t>
  </si>
  <si>
    <t>BRICE RON</t>
  </si>
  <si>
    <t>Cook</t>
  </si>
  <si>
    <t>MICHAEL S/MICHAEL K</t>
  </si>
  <si>
    <t>ISRAEL AIRCRAFT INDUSTRIES</t>
  </si>
  <si>
    <t>SKEETER</t>
  </si>
  <si>
    <t>HEMP TIMOTHY</t>
  </si>
  <si>
    <t>BELL</t>
  </si>
  <si>
    <t>LESTER ROBERT E</t>
  </si>
  <si>
    <t>STROUT FRANK</t>
  </si>
  <si>
    <t>HAYCRAFT</t>
  </si>
  <si>
    <t>MOORE BYRON J</t>
  </si>
  <si>
    <t>Pipistrel</t>
  </si>
  <si>
    <t>GARZA CARLOS</t>
  </si>
  <si>
    <t>BOWERS FLY BABY</t>
  </si>
  <si>
    <t>Sanderson</t>
  </si>
  <si>
    <t>HANEY JOHN F B</t>
  </si>
  <si>
    <t>KOTH LARRY</t>
  </si>
  <si>
    <t>CHAPEL ROBERT B</t>
  </si>
  <si>
    <t>SHAW DOUGLAS WAYNE</t>
  </si>
  <si>
    <t>CROSLEY</t>
  </si>
  <si>
    <t>Shook</t>
  </si>
  <si>
    <t>NUSE GEORGE</t>
  </si>
  <si>
    <t>SMITH MINIPLANE</t>
  </si>
  <si>
    <t>GRENIER RAYMOND</t>
  </si>
  <si>
    <t>SIGMON HARVEY E</t>
  </si>
  <si>
    <t>AVIAT AIRCRAFT INC</t>
  </si>
  <si>
    <t>NUSBAUM</t>
  </si>
  <si>
    <t>ECKENRODE CARL J</t>
  </si>
  <si>
    <t>AEROS LTD</t>
  </si>
  <si>
    <t>INTERPLANE S R O</t>
  </si>
  <si>
    <t>BROCHETTI LOUIS</t>
  </si>
  <si>
    <t>ELKIND BRUCE</t>
  </si>
  <si>
    <t>BERGER MICHAEL A</t>
  </si>
  <si>
    <t>GRAFF WILBUR C</t>
  </si>
  <si>
    <t>MILLER</t>
  </si>
  <si>
    <t>SPINK ROBERT M</t>
  </si>
  <si>
    <t>Peck</t>
  </si>
  <si>
    <t>Wilhelm</t>
  </si>
  <si>
    <t>BRINKERHUFF GERALD G</t>
  </si>
  <si>
    <t>CALVIN NATE H</t>
  </si>
  <si>
    <t>RIVERS WILLIAM J</t>
  </si>
  <si>
    <t>HARRY L. WEBER</t>
  </si>
  <si>
    <t>VAUGHN</t>
  </si>
  <si>
    <t>LOEHLE AIRCRAFT CORP</t>
  </si>
  <si>
    <t>HERONIMUS KEVIN A</t>
  </si>
  <si>
    <t>WALTMAN THEODORE J</t>
  </si>
  <si>
    <t>POE G L/POE S Y</t>
  </si>
  <si>
    <t>OWEN</t>
  </si>
  <si>
    <t>HUTCHINSON KENNETH A</t>
  </si>
  <si>
    <t>BINS TOM</t>
  </si>
  <si>
    <t>Bunker</t>
  </si>
  <si>
    <t>MCARTHUR</t>
  </si>
  <si>
    <t>CONCANNON MILTON</t>
  </si>
  <si>
    <t>HEINLEIN GEORGE</t>
  </si>
  <si>
    <t>AERO ADVENTURE</t>
  </si>
  <si>
    <t>NORTH AMERICAN/AERO CLASSICS</t>
  </si>
  <si>
    <t>CONE JAMES A</t>
  </si>
  <si>
    <t>DACEY</t>
  </si>
  <si>
    <t>Peter A Land</t>
  </si>
  <si>
    <t>KARIBIAN HURANT</t>
  </si>
  <si>
    <t>RIFFEL JERRIS L</t>
  </si>
  <si>
    <t>VEATCH</t>
  </si>
  <si>
    <t>LARSON KEN W</t>
  </si>
  <si>
    <t>BREWSTER</t>
  </si>
  <si>
    <t>ENSTROM</t>
  </si>
  <si>
    <t>DURLING JAMES</t>
  </si>
  <si>
    <t>Vicari</t>
  </si>
  <si>
    <t>SPECTRUM</t>
  </si>
  <si>
    <t>Van's Aircraft, Inc.</t>
  </si>
  <si>
    <t>WHEELER</t>
  </si>
  <si>
    <t>WOOLSTON GLENN E</t>
  </si>
  <si>
    <t>NICHOLS</t>
  </si>
  <si>
    <t>HENDRYX STEVE/WILEY ROSS</t>
  </si>
  <si>
    <t>American Autogyro</t>
  </si>
  <si>
    <t>VERTICAL UNLIMITED LLC</t>
  </si>
  <si>
    <t>JUNEAU (Zenith Aircraft Co)</t>
  </si>
  <si>
    <t>SUMINSKI WALTER M</t>
  </si>
  <si>
    <t>QUAD CITY ULTRALIGHT CORP</t>
  </si>
  <si>
    <t>EVANS ROBERT W SR</t>
  </si>
  <si>
    <t>STEVENS R P/MCCRIGHT D W</t>
  </si>
  <si>
    <t>KNAB DOUGLAS J</t>
  </si>
  <si>
    <t>PORBECK JOHN M</t>
  </si>
  <si>
    <t>Glasair Aviation LLC</t>
  </si>
  <si>
    <t>HODGES SAMUEL J</t>
  </si>
  <si>
    <t>HYDE WILLIAM R</t>
  </si>
  <si>
    <t>NELSEN LYNN H</t>
  </si>
  <si>
    <t>EDWARDS DOUGLAS L</t>
  </si>
  <si>
    <t>MORRISON</t>
  </si>
  <si>
    <t>MCDONALD LYNN B</t>
  </si>
  <si>
    <t>T&amp;T AVIATION INC</t>
  </si>
  <si>
    <t>WRIGHT B FLYER INC</t>
  </si>
  <si>
    <t>HURLEY RICHARD A</t>
  </si>
  <si>
    <t>Nicholson</t>
  </si>
  <si>
    <t>FLOYD JOSEPH B</t>
  </si>
  <si>
    <t>Snow</t>
  </si>
  <si>
    <t>Polaris</t>
  </si>
  <si>
    <t>DAVIDSON</t>
  </si>
  <si>
    <t>Degraw</t>
  </si>
  <si>
    <t>Murphy Aircraft</t>
  </si>
  <si>
    <t>Andrew McKimmon</t>
  </si>
  <si>
    <t>FESSENDEN ALFRED</t>
  </si>
  <si>
    <t>Koen Lancair</t>
  </si>
  <si>
    <t>BINKLEY RICHARD</t>
  </si>
  <si>
    <t>WINGTIP TO WINGTIP, LLC</t>
  </si>
  <si>
    <t>Couvillion</t>
  </si>
  <si>
    <t>SCHAFFER GARY W</t>
  </si>
  <si>
    <t>ABBEY VICTOR</t>
  </si>
  <si>
    <t>Keesler</t>
  </si>
  <si>
    <t>BOSONETTO</t>
  </si>
  <si>
    <t>KLEMP GREGORY J</t>
  </si>
  <si>
    <t>RICHARD</t>
  </si>
  <si>
    <t>CLABAUGH ROBERT R</t>
  </si>
  <si>
    <t>LEMOND</t>
  </si>
  <si>
    <t>VanDenburg</t>
  </si>
  <si>
    <t>ULTRALIGHT AMERICA</t>
  </si>
  <si>
    <t>TRUSTY</t>
  </si>
  <si>
    <t>Bowley</t>
  </si>
  <si>
    <t>Marks CA III</t>
  </si>
  <si>
    <t>MALKIN ROY K</t>
  </si>
  <si>
    <t>Clamar Floats INC</t>
  </si>
  <si>
    <t>FLOURNOY MARTIN R</t>
  </si>
  <si>
    <t>FLIGHTSTAR INC</t>
  </si>
  <si>
    <t>HANSEN IB C</t>
  </si>
  <si>
    <t>PALMER</t>
  </si>
  <si>
    <t>CAMERON</t>
  </si>
  <si>
    <t>SOUTHERN AIRMOTIVE CORP.</t>
  </si>
  <si>
    <t>Carothers</t>
  </si>
  <si>
    <t>WOODWARD HAROLD L</t>
  </si>
  <si>
    <t>HEBERT PETER J</t>
  </si>
  <si>
    <t>GETTEN MARVIN T</t>
  </si>
  <si>
    <t>THOMAS</t>
  </si>
  <si>
    <t>PFOUTS ALFRED L</t>
  </si>
  <si>
    <t>Norris</t>
  </si>
  <si>
    <t>COMBS EARL W</t>
  </si>
  <si>
    <t>Dralle (Van's Aircraft)</t>
  </si>
  <si>
    <t>Jurmu</t>
  </si>
  <si>
    <t>Chang</t>
  </si>
  <si>
    <t>Cubcrafters</t>
  </si>
  <si>
    <t>Davison</t>
  </si>
  <si>
    <t>SOLO WINGS</t>
  </si>
  <si>
    <t>D &amp; D AIRCRAFT</t>
  </si>
  <si>
    <t>Dahlman-Dower</t>
  </si>
  <si>
    <t>CLAUS RODNEY L</t>
  </si>
  <si>
    <t>DELF TIM</t>
  </si>
  <si>
    <t>BENNETT</t>
  </si>
  <si>
    <t>BARTHOLOMEW</t>
  </si>
  <si>
    <t>TOMEI</t>
  </si>
  <si>
    <t>REPLOGLE</t>
  </si>
  <si>
    <t>HROSIK GENE</t>
  </si>
  <si>
    <t>HOLST LAWRENCE E</t>
  </si>
  <si>
    <t>Jennings John C</t>
  </si>
  <si>
    <t>Remos</t>
  </si>
  <si>
    <t>Gould</t>
  </si>
  <si>
    <t>BURR ANDREW E XIV</t>
  </si>
  <si>
    <t>RADFORD</t>
  </si>
  <si>
    <t>DOUGLAS</t>
  </si>
  <si>
    <t>MUSE</t>
  </si>
  <si>
    <t>VOLIN</t>
  </si>
  <si>
    <t>BRITISH AIRCRAFT CORP</t>
  </si>
  <si>
    <t>Neefjes</t>
  </si>
  <si>
    <t>FLAGLOR TOM</t>
  </si>
  <si>
    <t>KENNEDY MICHAEL M</t>
  </si>
  <si>
    <t>BUCKEYE</t>
  </si>
  <si>
    <t>ALLARDYCE MICHAEL</t>
  </si>
  <si>
    <t>BELCHER WILLIAM B II</t>
  </si>
  <si>
    <t>ERTZ MARK G</t>
  </si>
  <si>
    <t>CUNNINGHAM</t>
  </si>
  <si>
    <t>CULVER GLENN</t>
  </si>
  <si>
    <t>RARDIN WILLIAM I</t>
  </si>
  <si>
    <t>AURIGA</t>
  </si>
  <si>
    <t>STEEN SKYBOLT</t>
  </si>
  <si>
    <t>RAVEN</t>
  </si>
  <si>
    <t>EXPLORER</t>
  </si>
  <si>
    <t>EXEC 162 F</t>
  </si>
  <si>
    <t>AVENTURA 2</t>
  </si>
  <si>
    <t>175</t>
  </si>
  <si>
    <t>MOYES DRAGONFLY</t>
  </si>
  <si>
    <t>RV-7</t>
  </si>
  <si>
    <t>2/3 P 51B/C MUSTANG</t>
  </si>
  <si>
    <t>SUPER GLASAIR TT</t>
  </si>
  <si>
    <t>LANCAIR IV</t>
  </si>
  <si>
    <t>APACHE SPORT</t>
  </si>
  <si>
    <t>AVID FLYER</t>
  </si>
  <si>
    <t>STARDUSTER TOO SA300</t>
  </si>
  <si>
    <t>BD 4</t>
  </si>
  <si>
    <t>VANS RV6</t>
  </si>
  <si>
    <t>VANS RV-10</t>
  </si>
  <si>
    <t>SA 300</t>
  </si>
  <si>
    <t>SPRINT II</t>
  </si>
  <si>
    <t>MUSTANG II</t>
  </si>
  <si>
    <t>ULTIMATE AERO 10-200</t>
  </si>
  <si>
    <t>HELICYCLE</t>
  </si>
  <si>
    <t>MARK V</t>
  </si>
  <si>
    <t>SAFARI</t>
  </si>
  <si>
    <t>TANGO 2</t>
  </si>
  <si>
    <t>RV-12</t>
  </si>
  <si>
    <t>DHC 1B 2-S3</t>
  </si>
  <si>
    <t>ZENITH CH 750</t>
  </si>
  <si>
    <t>SONERAI II LT</t>
  </si>
  <si>
    <t>KITFOX II</t>
  </si>
  <si>
    <t>TITAN 51 MUSTANG</t>
  </si>
  <si>
    <t>QUAD CITY CHALLENGER</t>
  </si>
  <si>
    <t>AVID BANDIT</t>
  </si>
  <si>
    <t>LANCAIR IVP</t>
  </si>
  <si>
    <t>RV-9A</t>
  </si>
  <si>
    <t>SONEX</t>
  </si>
  <si>
    <t>QUICKSILVER MX II</t>
  </si>
  <si>
    <t>CAPELLA XS</t>
  </si>
  <si>
    <t>SEAREY</t>
  </si>
  <si>
    <t>UNKNOWN</t>
  </si>
  <si>
    <t>PT2</t>
  </si>
  <si>
    <t>SMYTH SIDEWINDER</t>
  </si>
  <si>
    <t>CHALLENGER II</t>
  </si>
  <si>
    <t>CHALLENGER I</t>
  </si>
  <si>
    <t>SONERAI II STRETCH</t>
  </si>
  <si>
    <t>PA 28-180</t>
  </si>
  <si>
    <t>RV 4</t>
  </si>
  <si>
    <t>ZENAIR 701</t>
  </si>
  <si>
    <t>LONG EZ</t>
  </si>
  <si>
    <t>RANS S-12</t>
  </si>
  <si>
    <t>S 12-E</t>
  </si>
  <si>
    <t>VELOCITY XL/RG</t>
  </si>
  <si>
    <t>ZODIAC 601HDS</t>
  </si>
  <si>
    <t>RV7A</t>
  </si>
  <si>
    <t>RV-7A</t>
  </si>
  <si>
    <t>701</t>
  </si>
  <si>
    <t>CHALLENGER II SP</t>
  </si>
  <si>
    <t>Rose Parrakeet</t>
  </si>
  <si>
    <t>SD-1 TG</t>
  </si>
  <si>
    <t>DREAM MACHINE</t>
  </si>
  <si>
    <t>VORTEX</t>
  </si>
  <si>
    <t>GLASTAR</t>
  </si>
  <si>
    <t>TIGER MOTH R80</t>
  </si>
  <si>
    <t>TBirdII</t>
  </si>
  <si>
    <t>KR-2</t>
  </si>
  <si>
    <t>FIRESTAR II</t>
  </si>
  <si>
    <t>LONG-EZ</t>
  </si>
  <si>
    <t>TITAN TORNADO 1</t>
  </si>
  <si>
    <t>GPA-2</t>
  </si>
  <si>
    <t>RV4</t>
  </si>
  <si>
    <t>RV-6A</t>
  </si>
  <si>
    <t>VANS RV8A</t>
  </si>
  <si>
    <t>KITFOX III</t>
  </si>
  <si>
    <t>Quicksilver</t>
  </si>
  <si>
    <t>JUST AIRCRAFT HIGHLA</t>
  </si>
  <si>
    <t>23</t>
  </si>
  <si>
    <t>MERLIN GT</t>
  </si>
  <si>
    <t>KOLB MK III</t>
  </si>
  <si>
    <t>SONERAI II</t>
  </si>
  <si>
    <t>Avid Flyer</t>
  </si>
  <si>
    <t>RV-4</t>
  </si>
  <si>
    <t>Bakeng</t>
  </si>
  <si>
    <t>CJ-6A</t>
  </si>
  <si>
    <t>Quicksilver Sport II</t>
  </si>
  <si>
    <t>ZENITH STOL CH 750</t>
  </si>
  <si>
    <t>GLASTAR GS-1</t>
  </si>
  <si>
    <t>300/LT</t>
  </si>
  <si>
    <t>CJ-6</t>
  </si>
  <si>
    <t>AVID FLYER MK IV</t>
  </si>
  <si>
    <t>SH-2F</t>
  </si>
  <si>
    <t>RV12</t>
  </si>
  <si>
    <t>FLIGHTSTAR II</t>
  </si>
  <si>
    <t>RANS S-12 XL</t>
  </si>
  <si>
    <t>S-17</t>
  </si>
  <si>
    <t>S6S</t>
  </si>
  <si>
    <t>CCK-1865</t>
  </si>
  <si>
    <t>Dominator</t>
  </si>
  <si>
    <t>HIGHLANDER</t>
  </si>
  <si>
    <t>KIT FOX IV 1200</t>
  </si>
  <si>
    <t>Stoddard-Hamilton TD</t>
  </si>
  <si>
    <t>FALCON XP</t>
  </si>
  <si>
    <t>VELOCITY XL RG</t>
  </si>
  <si>
    <t>ZODIAC</t>
  </si>
  <si>
    <t>AEROLITE 103</t>
  </si>
  <si>
    <t>BD-5</t>
  </si>
  <si>
    <t>FX 210</t>
  </si>
  <si>
    <t>COBRA</t>
  </si>
  <si>
    <t>CELEBRITY</t>
  </si>
  <si>
    <t>ISAAK SUPER CUB</t>
  </si>
  <si>
    <t>CHALLENGER II SPEC</t>
  </si>
  <si>
    <t>II</t>
  </si>
  <si>
    <t>CASA 1.31</t>
  </si>
  <si>
    <t>MX2</t>
  </si>
  <si>
    <t>TIPSY NIPPER T-66</t>
  </si>
  <si>
    <t>LANCAIR 360</t>
  </si>
  <si>
    <t>SHTTD</t>
  </si>
  <si>
    <t>WEBB 2</t>
  </si>
  <si>
    <t>SEAWIND 3000</t>
  </si>
  <si>
    <t>Vans RV-10</t>
  </si>
  <si>
    <t>LANCAIR IV-P TURBINE</t>
  </si>
  <si>
    <t>Swift II</t>
  </si>
  <si>
    <t>SKYBOLT</t>
  </si>
  <si>
    <t>HUMMEL H5</t>
  </si>
  <si>
    <t>Airwolf 912ULS</t>
  </si>
  <si>
    <t>DB-1</t>
  </si>
  <si>
    <t>L-29 DELFIN</t>
  </si>
  <si>
    <t>KELLY D</t>
  </si>
  <si>
    <t>SPORT RACER</t>
  </si>
  <si>
    <t>PITTS S-1T</t>
  </si>
  <si>
    <t>THORP T-18</t>
  </si>
  <si>
    <t>CA-8</t>
  </si>
  <si>
    <t>Coot A-Amphib</t>
  </si>
  <si>
    <t>RAF SE5A Replica</t>
  </si>
  <si>
    <t>QUICKSILVER GT 400</t>
  </si>
  <si>
    <t>E75</t>
  </si>
  <si>
    <t>RANS S12-XL</t>
  </si>
  <si>
    <t>SCOUT X-C</t>
  </si>
  <si>
    <t>HORNET</t>
  </si>
  <si>
    <t>GLASAIR III</t>
  </si>
  <si>
    <t>GC-1A</t>
  </si>
  <si>
    <t>KITFOX SUPER SPORT</t>
  </si>
  <si>
    <t>WOODY PUSHER</t>
  </si>
  <si>
    <t>XT-912</t>
  </si>
  <si>
    <t>LIGHTNING</t>
  </si>
  <si>
    <t>BREEZY RLU-1</t>
  </si>
  <si>
    <t>CHALLENGER II CW SPC</t>
  </si>
  <si>
    <t>AVENTURA II</t>
  </si>
  <si>
    <t>ULTRA-PUP</t>
  </si>
  <si>
    <t>MUSTANG II FB</t>
  </si>
  <si>
    <t>TANARG</t>
  </si>
  <si>
    <t>BUCCANEER II</t>
  </si>
  <si>
    <t>Mini-Max</t>
  </si>
  <si>
    <t>180</t>
  </si>
  <si>
    <t>ZENITH CH 701 STOL</t>
  </si>
  <si>
    <t>SKYCYCLE STING RAY</t>
  </si>
  <si>
    <t>VANS RV 7A</t>
  </si>
  <si>
    <t>SONERAI 2L</t>
  </si>
  <si>
    <t>RV-6</t>
  </si>
  <si>
    <t>STARDUSTRER SA-100</t>
  </si>
  <si>
    <t>1500R</t>
  </si>
  <si>
    <t>YAK 52</t>
  </si>
  <si>
    <t>KR2S</t>
  </si>
  <si>
    <t>Apache Sport</t>
  </si>
  <si>
    <t>SKYRANGER</t>
  </si>
  <si>
    <t>DA-4-550</t>
  </si>
  <si>
    <t>MXS</t>
  </si>
  <si>
    <t>F2G</t>
  </si>
  <si>
    <t>HANSEN-VANS RV-6</t>
  </si>
  <si>
    <t>T-BIRD II</t>
  </si>
  <si>
    <t>BEARHAWK</t>
  </si>
  <si>
    <t>L39C</t>
  </si>
  <si>
    <t>KIT FOX 5</t>
  </si>
  <si>
    <t>SQ 2000</t>
  </si>
  <si>
    <t>TD2</t>
  </si>
  <si>
    <t>FOKKER DR-1 TRIPLANE</t>
  </si>
  <si>
    <t>XLT</t>
  </si>
  <si>
    <t>T-18</t>
  </si>
  <si>
    <t>MK-3</t>
  </si>
  <si>
    <t>Kitfox III</t>
  </si>
  <si>
    <t>FW-190 1/2 SCALE</t>
  </si>
  <si>
    <t>Jabiru J230</t>
  </si>
  <si>
    <t>Kitfox Series 7</t>
  </si>
  <si>
    <t>SACKMAN SPECIAL</t>
  </si>
  <si>
    <t>PA-18 REPLICA</t>
  </si>
  <si>
    <t>AVID MARK IV</t>
  </si>
  <si>
    <t>Starduster Too SA300</t>
  </si>
  <si>
    <t>EXEC</t>
  </si>
  <si>
    <t>KITFOX IV</t>
  </si>
  <si>
    <t>RV7</t>
  </si>
  <si>
    <t>SKYBOY EX</t>
  </si>
  <si>
    <t>Vans</t>
  </si>
  <si>
    <t>GLASAIR</t>
  </si>
  <si>
    <t>SKYSTAR KITFOX 4</t>
  </si>
  <si>
    <t>Quicksilver MXL II</t>
  </si>
  <si>
    <t>DR-107</t>
  </si>
  <si>
    <t>ESCAPADE</t>
  </si>
  <si>
    <t>TRIKE</t>
  </si>
  <si>
    <t>SEIBERT RV-6</t>
  </si>
  <si>
    <t>IAR 825</t>
  </si>
  <si>
    <t>COZY-CANARDIII</t>
  </si>
  <si>
    <t>U206G</t>
  </si>
  <si>
    <t>PRECEPTOR STOL KING</t>
  </si>
  <si>
    <t>Emeraude</t>
  </si>
  <si>
    <t>LEDER VELOCITY XL RG</t>
  </si>
  <si>
    <t>LEGEND</t>
  </si>
  <si>
    <t>Fighter Escort Wings</t>
  </si>
  <si>
    <t>BABY LAKES</t>
  </si>
  <si>
    <t>EAGLE</t>
  </si>
  <si>
    <t>STARDUSTER TOO</t>
  </si>
  <si>
    <t>J D</t>
  </si>
  <si>
    <t>DOGBEE</t>
  </si>
  <si>
    <t>Sport II</t>
  </si>
  <si>
    <t>CGS HAWK ARROW II</t>
  </si>
  <si>
    <t>PROWLER JAGUAR</t>
  </si>
  <si>
    <t>ROTORWAY EXEC 162F</t>
  </si>
  <si>
    <t>DRAGONFLY</t>
  </si>
  <si>
    <t>SKYRANGER II</t>
  </si>
  <si>
    <t>PITTS S1D</t>
  </si>
  <si>
    <t>BEL AIRE 2000</t>
  </si>
  <si>
    <t>Sprint II</t>
  </si>
  <si>
    <t>TITAN TORNADO II</t>
  </si>
  <si>
    <t>AC-5M</t>
  </si>
  <si>
    <t>L-39</t>
  </si>
  <si>
    <t>KOLB FIRESTAR II</t>
  </si>
  <si>
    <t>Breese</t>
  </si>
  <si>
    <t>MURPHY MOOSE</t>
  </si>
  <si>
    <t>S300X</t>
  </si>
  <si>
    <t>BUSHBY MUSTANG 2</t>
  </si>
  <si>
    <t>HUMMEL BIRD</t>
  </si>
  <si>
    <t>GLASAIR I</t>
  </si>
  <si>
    <t>KITFOX SERIES 5</t>
  </si>
  <si>
    <t>BREEZY</t>
  </si>
  <si>
    <t>LANCAIR PROPJET</t>
  </si>
  <si>
    <t>PULSAR XP</t>
  </si>
  <si>
    <t>STREAK SHADOW</t>
  </si>
  <si>
    <t>MWLANCAIR 235</t>
  </si>
  <si>
    <t>ZODIAC XL</t>
  </si>
  <si>
    <t>MURPHY REBEL</t>
  </si>
  <si>
    <t>CA8 -SF</t>
  </si>
  <si>
    <t>SA105</t>
  </si>
  <si>
    <t>FW190 A-5</t>
  </si>
  <si>
    <t>ZODIAC CH 601XL</t>
  </si>
  <si>
    <t>Sky Rascal</t>
  </si>
  <si>
    <t>AVID FLYER MK 4</t>
  </si>
  <si>
    <t>MARK III CLASSIC</t>
  </si>
  <si>
    <t>2/3 SCALE JENNY</t>
  </si>
  <si>
    <t>MERLIN</t>
  </si>
  <si>
    <t>CP-301-A</t>
  </si>
  <si>
    <t>GLASTAR SPORTSMAN 2+</t>
  </si>
  <si>
    <t>Smith AVN Replica SU</t>
  </si>
  <si>
    <t>F21-C2</t>
  </si>
  <si>
    <t>1M</t>
  </si>
  <si>
    <t>LEGACY 2000</t>
  </si>
  <si>
    <t>AH-1F</t>
  </si>
  <si>
    <t>SPORT HORNET</t>
  </si>
  <si>
    <t>ZEALOT</t>
  </si>
  <si>
    <t>Virus 912</t>
  </si>
  <si>
    <t>LANCAIR IVP-TP</t>
  </si>
  <si>
    <t>150J</t>
  </si>
  <si>
    <t>1-A</t>
  </si>
  <si>
    <t>Pitts Special SPS-1</t>
  </si>
  <si>
    <t>SEASTAR XP</t>
  </si>
  <si>
    <t>JABIRU CALYPSO</t>
  </si>
  <si>
    <t>AERIAL</t>
  </si>
  <si>
    <t>RANS S 7</t>
  </si>
  <si>
    <t>RV7 - A</t>
  </si>
  <si>
    <t>VANS RV-8</t>
  </si>
  <si>
    <t>Rans S-12</t>
  </si>
  <si>
    <t>F1H ROCKET</t>
  </si>
  <si>
    <t>DSA-4</t>
  </si>
  <si>
    <t>VANS AIRCRAFT RV-8</t>
  </si>
  <si>
    <t>VANS RV 6</t>
  </si>
  <si>
    <t>S-2C</t>
  </si>
  <si>
    <t>VAQUERO</t>
  </si>
  <si>
    <t>VANS RV-6</t>
  </si>
  <si>
    <t>SKYBOY</t>
  </si>
  <si>
    <t>PIETENPOL AIRCAMPER</t>
  </si>
  <si>
    <t>COZY MK IV</t>
  </si>
  <si>
    <t>WAIEX</t>
  </si>
  <si>
    <t>Zodiac 601XL</t>
  </si>
  <si>
    <t>Calidus</t>
  </si>
  <si>
    <t>Q200</t>
  </si>
  <si>
    <t>CALVIN-VELOCITY</t>
  </si>
  <si>
    <t>ARION LI</t>
  </si>
  <si>
    <t>PULSAR</t>
  </si>
  <si>
    <t>LOEHLE P-40</t>
  </si>
  <si>
    <t>MOOSE</t>
  </si>
  <si>
    <t>540</t>
  </si>
  <si>
    <t>VELOCITY RG</t>
  </si>
  <si>
    <t>RLV-1</t>
  </si>
  <si>
    <t>RADIAL ROC</t>
  </si>
  <si>
    <t>GH125</t>
  </si>
  <si>
    <t>ZEPHYR II</t>
  </si>
  <si>
    <t>P-51D</t>
  </si>
  <si>
    <t>VENTURE</t>
  </si>
  <si>
    <t>White Lightning</t>
  </si>
  <si>
    <t>GT400</t>
  </si>
  <si>
    <t>KITFOX</t>
  </si>
  <si>
    <t>CHRISTEN EAGLE-II</t>
  </si>
  <si>
    <t>280FX</t>
  </si>
  <si>
    <t>Waiex</t>
  </si>
  <si>
    <t>RX 550</t>
  </si>
  <si>
    <t>VANS RV-6A</t>
  </si>
  <si>
    <t>ZENITH 701 STOL</t>
  </si>
  <si>
    <t>LANCAIR 235</t>
  </si>
  <si>
    <t>SUPER REBEL</t>
  </si>
  <si>
    <t>Sparrowhawk</t>
  </si>
  <si>
    <t>12</t>
  </si>
  <si>
    <t>STOL CH-701</t>
  </si>
  <si>
    <t>JABIRU SP</t>
  </si>
  <si>
    <t>PEGAZAIR 100</t>
  </si>
  <si>
    <t>CHALLENGER</t>
  </si>
  <si>
    <t>RV-8</t>
  </si>
  <si>
    <t>Hyster</t>
  </si>
  <si>
    <t>SLIPSTREAM GENESIS</t>
  </si>
  <si>
    <t>Sportsman</t>
  </si>
  <si>
    <t>S18</t>
  </si>
  <si>
    <t>SKY RANGER</t>
  </si>
  <si>
    <t>E-RACER</t>
  </si>
  <si>
    <t>AVID FLYER MARK IV</t>
  </si>
  <si>
    <t>FALCON LS</t>
  </si>
  <si>
    <t>WRIGHT B FLYER</t>
  </si>
  <si>
    <t>CAVALIER SA102.5</t>
  </si>
  <si>
    <t>2000</t>
  </si>
  <si>
    <t>RV6</t>
  </si>
  <si>
    <t>172B</t>
  </si>
  <si>
    <t>Quickie 2</t>
  </si>
  <si>
    <t>Polar Star</t>
  </si>
  <si>
    <t>ZENITH STOL CH701</t>
  </si>
  <si>
    <t>Rhino II</t>
  </si>
  <si>
    <t>Elite</t>
  </si>
  <si>
    <t>DR-1 Triplane</t>
  </si>
  <si>
    <t>Taurus</t>
  </si>
  <si>
    <t>Sprint 1000</t>
  </si>
  <si>
    <t>EXPERMENTAL RV-4</t>
  </si>
  <si>
    <t>Laser IV-P</t>
  </si>
  <si>
    <t>Sonex</t>
  </si>
  <si>
    <t>PANZL S-330</t>
  </si>
  <si>
    <t>LANCAIR</t>
  </si>
  <si>
    <t>RV9-A</t>
  </si>
  <si>
    <t>W8 Tailwind</t>
  </si>
  <si>
    <t>BARRACUDA</t>
  </si>
  <si>
    <t>FLY FISHER</t>
  </si>
  <si>
    <t>Pietenpol Air Camper</t>
  </si>
  <si>
    <t>SPITFIRE II</t>
  </si>
  <si>
    <t>Murphy</t>
  </si>
  <si>
    <t>Kitfox II</t>
  </si>
  <si>
    <t>CA-4</t>
  </si>
  <si>
    <t>Cozy Mark IV</t>
  </si>
  <si>
    <t>FLOURNOY MR S1S</t>
  </si>
  <si>
    <t>CASSUTT III M</t>
  </si>
  <si>
    <t>RV6A</t>
  </si>
  <si>
    <t>LANCAIR LEGACY</t>
  </si>
  <si>
    <t>SAC</t>
  </si>
  <si>
    <t>Zenith CH701</t>
  </si>
  <si>
    <t>RAVIN 500</t>
  </si>
  <si>
    <t>QUICKIE Q2</t>
  </si>
  <si>
    <t>EUROPA</t>
  </si>
  <si>
    <t>SENIOR AERO SPT D260</t>
  </si>
  <si>
    <t>KITFOX SPEEDSTER</t>
  </si>
  <si>
    <t>STOL CH701</t>
  </si>
  <si>
    <t>RV-10</t>
  </si>
  <si>
    <t>CC11-160</t>
  </si>
  <si>
    <t>WINDLASS AQUILLA</t>
  </si>
  <si>
    <t>ROTORWAY EXEC</t>
  </si>
  <si>
    <t>Tailwind W-8</t>
  </si>
  <si>
    <t>RV8</t>
  </si>
  <si>
    <t>CHRISTEN EAGLE II</t>
  </si>
  <si>
    <t>S-12</t>
  </si>
  <si>
    <t>CH-750</t>
  </si>
  <si>
    <t>ZENITH CH-701</t>
  </si>
  <si>
    <t>MIDJET MUSTANG I</t>
  </si>
  <si>
    <t>LANCAIR 320</t>
  </si>
  <si>
    <t>S12 XL</t>
  </si>
  <si>
    <t>VP-1</t>
  </si>
  <si>
    <t>Mini Max</t>
  </si>
  <si>
    <t>GX</t>
  </si>
  <si>
    <t>Rutan</t>
  </si>
  <si>
    <t>A600</t>
  </si>
  <si>
    <t>AD-4N</t>
  </si>
  <si>
    <t>KR2</t>
  </si>
  <si>
    <t>KITFOX CLASSIC IV</t>
  </si>
  <si>
    <t>BAC 167 STRIKEMASTER</t>
  </si>
  <si>
    <t>Lancair 360 MK-II</t>
  </si>
  <si>
    <t>KOLB AIRCRAFT MK III</t>
  </si>
  <si>
    <t>BREEZE LX</t>
  </si>
  <si>
    <t>FIRESTAR</t>
  </si>
  <si>
    <t>ZODIAC 601XL</t>
  </si>
  <si>
    <t>MODEL-1</t>
  </si>
  <si>
    <t>Yes</t>
  </si>
  <si>
    <t>No</t>
  </si>
  <si>
    <t>Reciprocating</t>
  </si>
  <si>
    <t>Turbo Prop</t>
  </si>
  <si>
    <t>Turbo Shaft</t>
  </si>
  <si>
    <t>Turbo Jet</t>
  </si>
  <si>
    <t>Turbo Fan</t>
  </si>
  <si>
    <t>Part 91: General Aviation</t>
  </si>
  <si>
    <t>Public Use</t>
  </si>
  <si>
    <t>NSCH</t>
  </si>
  <si>
    <t>Personal</t>
  </si>
  <si>
    <t>Flight Test</t>
  </si>
  <si>
    <t>Instructional</t>
  </si>
  <si>
    <t>Air Drop</t>
  </si>
  <si>
    <t>Air Race/Show</t>
  </si>
  <si>
    <t>Public Aircraft - Federal</t>
  </si>
  <si>
    <t>Business</t>
  </si>
  <si>
    <t>Ferry</t>
  </si>
  <si>
    <t>Other Work Use</t>
  </si>
  <si>
    <t>Positioning</t>
  </si>
  <si>
    <t>2</t>
  </si>
  <si>
    <t>1</t>
  </si>
  <si>
    <t>3</t>
  </si>
  <si>
    <t>11</t>
  </si>
  <si>
    <t>66</t>
  </si>
  <si>
    <t>4</t>
  </si>
  <si>
    <t>VMC</t>
  </si>
  <si>
    <t>IMC</t>
  </si>
  <si>
    <t>DESCENT</t>
  </si>
  <si>
    <t>TAKEOFF</t>
  </si>
  <si>
    <t>MANEUVERING</t>
  </si>
  <si>
    <t>APPROACH</t>
  </si>
  <si>
    <t>LANDING</t>
  </si>
  <si>
    <t>GO-AROUND</t>
  </si>
  <si>
    <t>CRUISE</t>
  </si>
  <si>
    <t>CLIMB</t>
  </si>
  <si>
    <t>TAXI</t>
  </si>
  <si>
    <t>STANDING</t>
  </si>
  <si>
    <t>Preliminary</t>
  </si>
  <si>
    <t>Factual</t>
  </si>
  <si>
    <t>Probable Cause</t>
  </si>
  <si>
    <t>07/29/2014</t>
  </si>
  <si>
    <t>07/23/2014</t>
  </si>
  <si>
    <t>07/15/2014</t>
  </si>
  <si>
    <t>07/24/2014</t>
  </si>
  <si>
    <t>06/24/2014</t>
  </si>
  <si>
    <t>07/01/2014</t>
  </si>
  <si>
    <t>06/25/2014</t>
  </si>
  <si>
    <t>07/07/2014</t>
  </si>
  <si>
    <t>07/10/2014</t>
  </si>
  <si>
    <t>06/30/2014</t>
  </si>
  <si>
    <t>06/12/2014</t>
  </si>
  <si>
    <t>06/11/2014</t>
  </si>
  <si>
    <t>07/18/2014</t>
  </si>
  <si>
    <t>06/09/2014</t>
  </si>
  <si>
    <t>05/08/2014</t>
  </si>
  <si>
    <t>04/30/2014</t>
  </si>
  <si>
    <t>04/28/2014</t>
  </si>
  <si>
    <t>05/06/2014</t>
  </si>
  <si>
    <t>04/16/2014</t>
  </si>
  <si>
    <t>04/17/2014</t>
  </si>
  <si>
    <t>04/14/2014</t>
  </si>
  <si>
    <t>07/09/2014</t>
  </si>
  <si>
    <t>06/23/2014</t>
  </si>
  <si>
    <t>04/15/2014</t>
  </si>
  <si>
    <t>03/24/2014</t>
  </si>
  <si>
    <t>03/04/2014</t>
  </si>
  <si>
    <t>02/24/2014</t>
  </si>
  <si>
    <t>04/25/2014</t>
  </si>
  <si>
    <t>04/21/2014</t>
  </si>
  <si>
    <t>07/21/2014</t>
  </si>
  <si>
    <t>12/13/2013</t>
  </si>
  <si>
    <t>05/07/2014</t>
  </si>
  <si>
    <t>05/05/2014</t>
  </si>
  <si>
    <t>11/25/2013</t>
  </si>
  <si>
    <t>04/23/2014</t>
  </si>
  <si>
    <t>05/15/2014</t>
  </si>
  <si>
    <t>07/28/2014</t>
  </si>
  <si>
    <t>11/06/2013</t>
  </si>
  <si>
    <t>02/03/2014</t>
  </si>
  <si>
    <t>03/17/2014</t>
  </si>
  <si>
    <t>10/23/2013</t>
  </si>
  <si>
    <t>02/04/2014</t>
  </si>
  <si>
    <t>09/30/2013</t>
  </si>
  <si>
    <t>09/19/2013</t>
  </si>
  <si>
    <t>10/21/2013</t>
  </si>
  <si>
    <t>01/13/2014</t>
  </si>
  <si>
    <t>06/10/2014</t>
  </si>
  <si>
    <t>11/20/2013</t>
  </si>
  <si>
    <t>09/18/2013</t>
  </si>
  <si>
    <t>12/19/2013</t>
  </si>
  <si>
    <t>11/19/2013</t>
  </si>
  <si>
    <t>08/26/2013</t>
  </si>
  <si>
    <t>06/02/2014</t>
  </si>
  <si>
    <t>01/30/2014</t>
  </si>
  <si>
    <t>07/08/2014</t>
  </si>
  <si>
    <t>08/14/2013</t>
  </si>
  <si>
    <t>07/30/2014</t>
  </si>
  <si>
    <t>09/05/2013</t>
  </si>
  <si>
    <t>07/25/2013</t>
  </si>
  <si>
    <t>07/10/2013</t>
  </si>
  <si>
    <t>07/08/2013</t>
  </si>
  <si>
    <t>07/25/2014</t>
  </si>
  <si>
    <t>07/31/2014</t>
  </si>
  <si>
    <t>07/23/2013</t>
  </si>
  <si>
    <t>12/11/2013</t>
  </si>
  <si>
    <t>02/10/2014</t>
  </si>
  <si>
    <t>05/15/2013</t>
  </si>
  <si>
    <t>08/29/2013</t>
  </si>
  <si>
    <t>05/03/2013</t>
  </si>
  <si>
    <t>05/09/2013</t>
  </si>
  <si>
    <t>04/26/2013</t>
  </si>
  <si>
    <t>03/22/2013</t>
  </si>
  <si>
    <t>03/21/2013</t>
  </si>
  <si>
    <t>03/07/2013</t>
  </si>
  <si>
    <t>05/23/2013</t>
  </si>
  <si>
    <t>01/22/2013</t>
  </si>
  <si>
    <t>12/27/2012</t>
  </si>
  <si>
    <t>04/10/2013</t>
  </si>
  <si>
    <t>03/07/2014</t>
  </si>
  <si>
    <t>09/12/2013</t>
  </si>
  <si>
    <t>06/04/2013</t>
  </si>
  <si>
    <t>06/24/2013</t>
  </si>
  <si>
    <t>03/13/2013</t>
  </si>
  <si>
    <t>01/31/2013</t>
  </si>
  <si>
    <t>10/01/2012</t>
  </si>
  <si>
    <t>10/02/2012</t>
  </si>
  <si>
    <t>12/03/2012</t>
  </si>
  <si>
    <t>09/19/2012</t>
  </si>
  <si>
    <t>09/26/2012</t>
  </si>
  <si>
    <t>09/28/2012</t>
  </si>
  <si>
    <t>12/11/2012</t>
  </si>
  <si>
    <t>02/27/2013</t>
  </si>
  <si>
    <t>04/25/2013</t>
  </si>
  <si>
    <t>08/13/2013</t>
  </si>
  <si>
    <t>11/27/2012</t>
  </si>
  <si>
    <t>09/27/2012</t>
  </si>
  <si>
    <t>11/07/2012</t>
  </si>
  <si>
    <t>07/25/2012</t>
  </si>
  <si>
    <t>07/12/2012</t>
  </si>
  <si>
    <t>10/09/2012</t>
  </si>
  <si>
    <t>08/29/2012</t>
  </si>
  <si>
    <t>05/09/2014</t>
  </si>
  <si>
    <t>06/06/2012</t>
  </si>
  <si>
    <t>05/22/2012</t>
  </si>
  <si>
    <t>06/28/2012</t>
  </si>
  <si>
    <t>12/05/2013</t>
  </si>
  <si>
    <t>06/18/2012</t>
  </si>
  <si>
    <t>03/23/2012</t>
  </si>
  <si>
    <t>01/15/2013</t>
  </si>
  <si>
    <t>02/09/2012</t>
  </si>
  <si>
    <t>05/30/2013</t>
  </si>
  <si>
    <t>03/27/2012</t>
  </si>
  <si>
    <t>03/28/2012</t>
  </si>
  <si>
    <t>10/29/2013</t>
  </si>
  <si>
    <t>07/18/2012</t>
  </si>
  <si>
    <t>05/22/2014</t>
  </si>
  <si>
    <t>03/08/2012</t>
  </si>
  <si>
    <t>05/15/2012</t>
  </si>
  <si>
    <t>12/27/2011</t>
  </si>
  <si>
    <t>04/20/2012</t>
  </si>
  <si>
    <t>04/24/2012</t>
  </si>
  <si>
    <t>01/18/2012</t>
  </si>
  <si>
    <t>11/14/2011</t>
  </si>
  <si>
    <t>04/10/2014</t>
  </si>
  <si>
    <t>08/07/2013</t>
  </si>
  <si>
    <t>02/16/2012</t>
  </si>
  <si>
    <t>10/17/2011</t>
  </si>
  <si>
    <t>08/31/2011</t>
  </si>
  <si>
    <t>02/14/2013</t>
  </si>
  <si>
    <t>11/29/2011</t>
  </si>
  <si>
    <t>04/17/2013</t>
  </si>
  <si>
    <t>11/22/2011</t>
  </si>
  <si>
    <t>05/03/2012</t>
  </si>
  <si>
    <t>02/23/2012</t>
  </si>
  <si>
    <t>05/14/2014</t>
  </si>
  <si>
    <t>07/05/2011</t>
  </si>
  <si>
    <t>11/17/2011</t>
  </si>
  <si>
    <t>05/26/2011</t>
  </si>
  <si>
    <t>11/05/2012</t>
  </si>
  <si>
    <t>08/30/2011</t>
  </si>
  <si>
    <t>08/03/2011</t>
  </si>
  <si>
    <t>06/17/2013</t>
  </si>
  <si>
    <t>07/12/2011</t>
  </si>
  <si>
    <t>12/19/2011</t>
  </si>
  <si>
    <t>08/11/2011</t>
  </si>
  <si>
    <t>07/18/2011</t>
  </si>
  <si>
    <t>06/13/2011</t>
  </si>
  <si>
    <t>06/08/2011</t>
  </si>
  <si>
    <t>U.S.</t>
  </si>
  <si>
    <t>Fatal</t>
  </si>
  <si>
    <t>Fatalities</t>
  </si>
  <si>
    <t>Serious</t>
  </si>
  <si>
    <t>Uninjured</t>
  </si>
  <si>
    <t>Total</t>
  </si>
  <si>
    <t>Year</t>
  </si>
  <si>
    <t>U. S.</t>
  </si>
  <si>
    <t>Taxi</t>
  </si>
  <si>
    <t>Takeoff</t>
  </si>
  <si>
    <t>Climb</t>
  </si>
  <si>
    <t>Cruise</t>
  </si>
  <si>
    <t>Descent</t>
  </si>
  <si>
    <t>Approach</t>
  </si>
  <si>
    <t>Maneuvering</t>
  </si>
  <si>
    <t>Landing</t>
  </si>
  <si>
    <t>Go-Around</t>
  </si>
  <si>
    <t>Standing</t>
  </si>
  <si>
    <t>Experimental Aircraft Accidents from 01/01/2011 to 07/31/2014</t>
  </si>
  <si>
    <t>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</si>
</sst>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http://www.ntsb.gov'">
  <Schema ID="Schema1" Namespace="http://www.ntsb.gov">
    <xsd:schema xmlns:xsd="http://www.w3.org/2001/XMLSchema" xmlns:ns0="http://www.ntsb.gov" xmlns="" targetNamespace="http://www.ntsb.gov">
      <xsd:element nillable="true" name="DATA">
        <xsd:complexType>
          <xsd:sequence minOccurs="0">
            <xsd:element minOccurs="0" nillable="true" name="ROWS" form="qualified">
              <xsd:complexType>
                <xsd:sequence minOccurs="0">
                  <xsd:element minOccurs="0" maxOccurs="unbounded" nillable="true" name="ROW" form="qualified">
                    <xsd:complexType>
                      <xsd:attribute name="EventId" form="unqualified" type="xsd:string"/>
                      <xsd:attribute name="InvestigationType" form="unqualified" type="xsd:string"/>
                      <xsd:attribute name="AccidentNumber" form="unqualified" type="xsd:string"/>
                      <xsd:attribute name="EventDate" form="unqualified" type="xsd:string"/>
                      <xsd:attribute name="Location" form="unqualified" type="xsd:string"/>
                      <xsd:attribute name="Country" form="unqualified" type="xsd:string"/>
                      <xsd:attribute name="Latitude" form="unqualified" type="xsd:string"/>
                      <xsd:attribute name="Longitude" form="unqualified" type="xsd:string"/>
                      <xsd:attribute name="AirportCode" form="unqualified" type="xsd:string"/>
                      <xsd:attribute name="AirportName" form="unqualified" type="xsd:string"/>
                      <xsd:attribute name="InjurySeverity" form="unqualified" type="xsd:string"/>
                      <xsd:attribute name="AircraftDamage" form="unqualified" type="xsd:string"/>
                      <xsd:attribute name="AircraftCategory" form="unqualified" type="xsd:string"/>
                      <xsd:attribute name="RegistrationNumber" form="unqualified" type="xsd:string"/>
                      <xsd:attribute name="Make" form="unqualified" type="xsd:string"/>
                      <xsd:attribute name="Model" form="unqualified" type="xsd:string"/>
                      <xsd:attribute name="AmateurBuilt" form="unqualified" type="xsd:string"/>
                      <xsd:attribute name="NumberOfEngines" form="unqualified" type="xsd:integer"/>
                      <xsd:attribute name="EngineType" form="unqualified" type="xsd:string"/>
                      <xsd:attribute name="FARDescription" form="unqualified" type="xsd:string"/>
                      <xsd:attribute name="Schedule" form="unqualified" type="xsd:string"/>
                      <xsd:attribute name="PurposeOfFlight" form="unqualified" type="xsd:string"/>
                      <xsd:attribute name="AirCarrier" form="unqualified" type="xsd:string"/>
                      <xsd:attribute name="TotalFatalInjuries" form="unqualified" type="xsd:string"/>
                      <xsd:attribute name="TotalSeriousInjuries" form="unqualified" type="xsd:string"/>
                      <xsd:attribute name="TotalMinorInjuries" form="unqualified" type="xsd:string"/>
                      <xsd:attribute name="TotalUninjured" form="unqualified" type="xsd:string"/>
                      <xsd:attribute name="WeatherCondition" form="unqualified" type="xsd:string"/>
                      <xsd:attribute name="BroadPhaseOfFlight" form="unqualified" type="xsd:string"/>
                      <xsd:attribute name="ReportStatus" form="unqualified" type="xsd:string"/>
                      <xsd:attribute name="PublicationDate" form="unqualified" type="xsd:string"/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DATA_Map" RootElement="DATA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id="1" name="Table1" displayName="Table1" ref="A1:AE482" tableType="xml" totalsRowShown="0" connectionId="1">
  <autoFilter ref="A1:AE482"/>
  <tableColumns count="31">
    <tableColumn id="1" uniqueName="EventId" name="EventId">
      <xmlColumnPr mapId="1" xpath="/ns1:DATA/ns1:ROWS/ns1:ROW/@EventId" xmlDataType="string"/>
    </tableColumn>
    <tableColumn id="2" uniqueName="InvestigationType" name="InvestigationType">
      <xmlColumnPr mapId="1" xpath="/ns1:DATA/ns1:ROWS/ns1:ROW/@InvestigationType" xmlDataType="string"/>
    </tableColumn>
    <tableColumn id="3" uniqueName="AccidentNumber" name="AccidentNumber">
      <xmlColumnPr mapId="1" xpath="/ns1:DATA/ns1:ROWS/ns1:ROW/@AccidentNumber" xmlDataType="string"/>
    </tableColumn>
    <tableColumn id="4" uniqueName="EventDate" name="EventDate">
      <xmlColumnPr mapId="1" xpath="/ns1:DATA/ns1:ROWS/ns1:ROW/@EventDate" xmlDataType="string"/>
    </tableColumn>
    <tableColumn id="5" uniqueName="Location" name="Location">
      <xmlColumnPr mapId="1" xpath="/ns1:DATA/ns1:ROWS/ns1:ROW/@Location" xmlDataType="string"/>
    </tableColumn>
    <tableColumn id="6" uniqueName="Country" name="Country">
      <xmlColumnPr mapId="1" xpath="/ns1:DATA/ns1:ROWS/ns1:ROW/@Country" xmlDataType="string"/>
    </tableColumn>
    <tableColumn id="7" uniqueName="Latitude" name="Latitude">
      <xmlColumnPr mapId="1" xpath="/ns1:DATA/ns1:ROWS/ns1:ROW/@Latitude" xmlDataType="string"/>
    </tableColumn>
    <tableColumn id="8" uniqueName="Longitude" name="Longitude">
      <xmlColumnPr mapId="1" xpath="/ns1:DATA/ns1:ROWS/ns1:ROW/@Longitude" xmlDataType="string"/>
    </tableColumn>
    <tableColumn id="9" uniqueName="AirportCode" name="AirportCode">
      <xmlColumnPr mapId="1" xpath="/ns1:DATA/ns1:ROWS/ns1:ROW/@AirportCode" xmlDataType="string"/>
    </tableColumn>
    <tableColumn id="10" uniqueName="AirportName" name="AirportName">
      <xmlColumnPr mapId="1" xpath="/ns1:DATA/ns1:ROWS/ns1:ROW/@AirportName" xmlDataType="string"/>
    </tableColumn>
    <tableColumn id="11" uniqueName="InjurySeverity" name="InjurySeverity">
      <xmlColumnPr mapId="1" xpath="/ns1:DATA/ns1:ROWS/ns1:ROW/@InjurySeverity" xmlDataType="string"/>
    </tableColumn>
    <tableColumn id="12" uniqueName="AircraftDamage" name="AircraftDamage">
      <xmlColumnPr mapId="1" xpath="/ns1:DATA/ns1:ROWS/ns1:ROW/@AircraftDamage" xmlDataType="string"/>
    </tableColumn>
    <tableColumn id="13" uniqueName="AircraftCategory" name="AircraftCategory">
      <xmlColumnPr mapId="1" xpath="/ns1:DATA/ns1:ROWS/ns1:ROW/@AircraftCategory" xmlDataType="string"/>
    </tableColumn>
    <tableColumn id="14" uniqueName="RegistrationNumber" name="RegistrationNumber">
      <xmlColumnPr mapId="1" xpath="/ns1:DATA/ns1:ROWS/ns1:ROW/@RegistrationNumber" xmlDataType="string"/>
    </tableColumn>
    <tableColumn id="15" uniqueName="Make" name="Make">
      <xmlColumnPr mapId="1" xpath="/ns1:DATA/ns1:ROWS/ns1:ROW/@Make" xmlDataType="string"/>
    </tableColumn>
    <tableColumn id="16" uniqueName="Model" name="Model">
      <xmlColumnPr mapId="1" xpath="/ns1:DATA/ns1:ROWS/ns1:ROW/@Model" xmlDataType="string"/>
    </tableColumn>
    <tableColumn id="17" uniqueName="AmateurBuilt" name="AmateurBuilt">
      <xmlColumnPr mapId="1" xpath="/ns1:DATA/ns1:ROWS/ns1:ROW/@AmateurBuilt" xmlDataType="string"/>
    </tableColumn>
    <tableColumn id="18" uniqueName="NumberOfEngines" name="NumberOfEngines">
      <xmlColumnPr mapId="1" xpath="/ns1:DATA/ns1:ROWS/ns1:ROW/@NumberOfEngines" xmlDataType="integer"/>
    </tableColumn>
    <tableColumn id="19" uniqueName="EngineType" name="EngineType">
      <xmlColumnPr mapId="1" xpath="/ns1:DATA/ns1:ROWS/ns1:ROW/@EngineType" xmlDataType="string"/>
    </tableColumn>
    <tableColumn id="20" uniqueName="FARDescription" name="FARDescription">
      <xmlColumnPr mapId="1" xpath="/ns1:DATA/ns1:ROWS/ns1:ROW/@FARDescription" xmlDataType="string"/>
    </tableColumn>
    <tableColumn id="21" uniqueName="Schedule" name="Schedule">
      <xmlColumnPr mapId="1" xpath="/ns1:DATA/ns1:ROWS/ns1:ROW/@Schedule" xmlDataType="string"/>
    </tableColumn>
    <tableColumn id="22" uniqueName="PurposeOfFlight" name="PurposeOfFlight">
      <xmlColumnPr mapId="1" xpath="/ns1:DATA/ns1:ROWS/ns1:ROW/@PurposeOfFlight" xmlDataType="string"/>
    </tableColumn>
    <tableColumn id="23" uniqueName="AirCarrier" name="AirCarrier">
      <xmlColumnPr mapId="1" xpath="/ns1:DATA/ns1:ROWS/ns1:ROW/@AirCarrier" xmlDataType="string"/>
    </tableColumn>
    <tableColumn id="24" uniqueName="TotalFatalInjuries" name="TotalFatalInjuries">
      <xmlColumnPr mapId="1" xpath="/ns1:DATA/ns1:ROWS/ns1:ROW/@TotalFatalInjuries" xmlDataType="string"/>
    </tableColumn>
    <tableColumn id="25" uniqueName="TotalSeriousInjuries" name="TotalSeriousInjuries">
      <xmlColumnPr mapId="1" xpath="/ns1:DATA/ns1:ROWS/ns1:ROW/@TotalSeriousInjuries" xmlDataType="string"/>
    </tableColumn>
    <tableColumn id="26" uniqueName="TotalMinorInjuries" name="TotalMinorInjuries">
      <xmlColumnPr mapId="1" xpath="/ns1:DATA/ns1:ROWS/ns1:ROW/@TotalMinorInjuries" xmlDataType="string"/>
    </tableColumn>
    <tableColumn id="27" uniqueName="TotalUninjured" name="TotalUninjured">
      <xmlColumnPr mapId="1" xpath="/ns1:DATA/ns1:ROWS/ns1:ROW/@TotalUninjured" xmlDataType="string"/>
    </tableColumn>
    <tableColumn id="28" uniqueName="WeatherCondition" name="WeatherCondition">
      <xmlColumnPr mapId="1" xpath="/ns1:DATA/ns1:ROWS/ns1:ROW/@WeatherCondition" xmlDataType="string"/>
    </tableColumn>
    <tableColumn id="29" uniqueName="BroadPhaseOfFlight" name="BroadPhaseOfFlight">
      <xmlColumnPr mapId="1" xpath="/ns1:DATA/ns1:ROWS/ns1:ROW/@BroadPhaseOfFlight" xmlDataType="string"/>
    </tableColumn>
    <tableColumn id="30" uniqueName="ReportStatus" name="ReportStatus">
      <xmlColumnPr mapId="1" xpath="/ns1:DATA/ns1:ROWS/ns1:ROW/@ReportStatus" xmlDataType="string"/>
    </tableColumn>
    <tableColumn id="31" uniqueName="PublicationDate" name="PublicationDate">
      <xmlColumnPr mapId="1" xpath="/ns1:DATA/ns1:ROWS/ns1:ROW/@PublicationDate" xmlDataType="string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N7" sqref="N7"/>
    </sheetView>
  </sheetViews>
  <sheetFormatPr defaultRowHeight="15" x14ac:dyDescent="0.25"/>
  <cols>
    <col min="1" max="2" width="10.140625" bestFit="1" customWidth="1"/>
    <col min="3" max="3" width="10.5703125" bestFit="1" customWidth="1"/>
    <col min="4" max="4" width="9.85546875" bestFit="1" customWidth="1"/>
    <col min="5" max="5" width="8.140625" bestFit="1" customWidth="1"/>
    <col min="9" max="9" width="10" bestFit="1" customWidth="1"/>
    <col min="10" max="10" width="13.7109375" bestFit="1" customWidth="1"/>
  </cols>
  <sheetData>
    <row r="1" spans="1:14" ht="15.75" x14ac:dyDescent="0.25">
      <c r="A1" s="2" t="s">
        <v>4824</v>
      </c>
      <c r="B1" s="2"/>
      <c r="C1" s="2"/>
      <c r="D1" s="2"/>
      <c r="E1" s="2"/>
      <c r="F1" s="2"/>
      <c r="G1" s="2"/>
      <c r="H1" s="2"/>
    </row>
    <row r="2" spans="1:14" ht="15.75" x14ac:dyDescent="0.25">
      <c r="A2" s="3" t="s">
        <v>4806</v>
      </c>
      <c r="B2" s="3" t="s">
        <v>4807</v>
      </c>
      <c r="C2" s="3" t="s">
        <v>3299</v>
      </c>
      <c r="D2" s="4" t="s">
        <v>4808</v>
      </c>
      <c r="E2" s="5" t="s">
        <v>4809</v>
      </c>
      <c r="F2" s="5" t="s">
        <v>3302</v>
      </c>
      <c r="G2" s="6" t="s">
        <v>4810</v>
      </c>
      <c r="H2" s="6" t="s">
        <v>4811</v>
      </c>
    </row>
    <row r="3" spans="1:14" ht="16.5" thickBot="1" x14ac:dyDescent="0.3">
      <c r="A3" s="7">
        <f>COUNTA(Table1[AccidentNumber])</f>
        <v>481</v>
      </c>
      <c r="B3" s="7">
        <f>COUNTIF(Table1[InjurySeverity],Summary!B2)</f>
        <v>177</v>
      </c>
      <c r="C3" s="7">
        <f>COUNTIF(Table1[InjurySeverity],Summary!C2)</f>
        <v>304</v>
      </c>
      <c r="D3" s="8">
        <f>Details!AG483</f>
        <v>233</v>
      </c>
      <c r="E3" s="8">
        <f>Details!AH483</f>
        <v>192</v>
      </c>
      <c r="F3" s="8">
        <f>Details!AI483</f>
        <v>104</v>
      </c>
      <c r="G3" s="8">
        <f>Details!AJ483</f>
        <v>227</v>
      </c>
      <c r="H3" s="8">
        <f>SUM(D3:G3)</f>
        <v>756</v>
      </c>
    </row>
    <row r="4" spans="1:14" ht="15.75" thickTop="1" x14ac:dyDescent="0.25"/>
    <row r="5" spans="1:14" ht="15.75" x14ac:dyDescent="0.25">
      <c r="A5" s="9" t="s">
        <v>4812</v>
      </c>
      <c r="B5" s="9" t="s">
        <v>4807</v>
      </c>
      <c r="C5" s="9" t="s">
        <v>3299</v>
      </c>
      <c r="D5" s="9" t="s">
        <v>4811</v>
      </c>
    </row>
    <row r="6" spans="1:14" ht="15.75" x14ac:dyDescent="0.25">
      <c r="A6" s="10">
        <v>2011</v>
      </c>
      <c r="B6" s="11">
        <f>COUNTIFS(Table1[InjurySeverity],Summary!B$5,Details!$AM$2:$AM$482,Summary!$A6)</f>
        <v>64</v>
      </c>
      <c r="C6" s="11">
        <f>COUNTIFS(Table1[InjurySeverity],Summary!C$5,Details!$AM$2:$AM$482,Summary!$A6)</f>
        <v>106</v>
      </c>
      <c r="D6" s="12">
        <f>SUM(B6:C6)</f>
        <v>170</v>
      </c>
    </row>
    <row r="7" spans="1:14" ht="15.75" x14ac:dyDescent="0.25">
      <c r="A7" s="10">
        <v>2012</v>
      </c>
      <c r="B7" s="11">
        <f>COUNTIFS(Table1[InjurySeverity],Summary!B$5,Details!$AM$2:$AM$482,Summary!$A7)</f>
        <v>68</v>
      </c>
      <c r="C7" s="11">
        <f>COUNTIFS(Table1[InjurySeverity],Summary!C$5,Details!$AM$2:$AM$482,Summary!$A7)</f>
        <v>104</v>
      </c>
      <c r="D7" s="12">
        <f t="shared" ref="D7:D9" si="0">SUM(B7:C7)</f>
        <v>172</v>
      </c>
    </row>
    <row r="8" spans="1:14" ht="15.75" x14ac:dyDescent="0.25">
      <c r="A8" s="10">
        <v>2013</v>
      </c>
      <c r="B8" s="11">
        <f>COUNTIFS(Table1[InjurySeverity],Summary!B$5,Details!$AM$2:$AM$482,Summary!$A8)</f>
        <v>27</v>
      </c>
      <c r="C8" s="11">
        <f>COUNTIFS(Table1[InjurySeverity],Summary!C$5,Details!$AM$2:$AM$482,Summary!$A8)</f>
        <v>68</v>
      </c>
      <c r="D8" s="12">
        <f t="shared" si="0"/>
        <v>95</v>
      </c>
    </row>
    <row r="9" spans="1:14" ht="15.75" x14ac:dyDescent="0.25">
      <c r="A9" s="10">
        <v>2014</v>
      </c>
      <c r="B9" s="11">
        <f>COUNTIFS(Table1[InjurySeverity],Summary!B$5,Details!$AM$2:$AM$482,Summary!$A9)</f>
        <v>18</v>
      </c>
      <c r="C9" s="11">
        <f>COUNTIFS(Table1[InjurySeverity],Summary!C$5,Details!$AM$2:$AM$482,Summary!$A9)</f>
        <v>26</v>
      </c>
      <c r="D9" s="12">
        <f t="shared" si="0"/>
        <v>44</v>
      </c>
    </row>
    <row r="10" spans="1:14" ht="15.75" thickBot="1" x14ac:dyDescent="0.3">
      <c r="A10" s="13" t="s">
        <v>4811</v>
      </c>
      <c r="B10" s="14">
        <f>SUM(B6:B9)</f>
        <v>177</v>
      </c>
      <c r="C10" s="13">
        <f>SUM(C6:C9)</f>
        <v>304</v>
      </c>
      <c r="D10" s="13">
        <f>SUM(D6:D9)</f>
        <v>481</v>
      </c>
    </row>
    <row r="11" spans="1:14" ht="15.75" thickTop="1" x14ac:dyDescent="0.25"/>
    <row r="12" spans="1:14" ht="29.25" x14ac:dyDescent="0.25">
      <c r="A12" s="15" t="s">
        <v>4813</v>
      </c>
      <c r="B12" s="15" t="s">
        <v>4643</v>
      </c>
      <c r="C12" s="16" t="s">
        <v>4644</v>
      </c>
      <c r="D12" s="15" t="s">
        <v>4814</v>
      </c>
      <c r="E12" s="15" t="s">
        <v>4815</v>
      </c>
      <c r="F12" s="15" t="s">
        <v>4816</v>
      </c>
      <c r="G12" s="15" t="s">
        <v>4817</v>
      </c>
      <c r="H12" s="15" t="s">
        <v>4818</v>
      </c>
      <c r="I12" s="15" t="s">
        <v>4819</v>
      </c>
      <c r="J12" s="15" t="s">
        <v>4820</v>
      </c>
      <c r="K12" s="15" t="s">
        <v>4821</v>
      </c>
      <c r="L12" s="17" t="s">
        <v>4822</v>
      </c>
      <c r="M12" s="16" t="s">
        <v>4823</v>
      </c>
      <c r="N12" s="18"/>
    </row>
    <row r="13" spans="1:14" x14ac:dyDescent="0.25">
      <c r="A13" s="15" t="s">
        <v>4807</v>
      </c>
      <c r="B13" s="24">
        <f>COUNTIFS(Table1[WeatherCondition],Summary!B$12,Table1[InjurySeverity],Summary!$A13)</f>
        <v>167</v>
      </c>
      <c r="C13" s="25">
        <f>COUNTIFS(Table1[WeatherCondition],Summary!C$12,Table1[InjurySeverity],Summary!$A13)</f>
        <v>10</v>
      </c>
      <c r="D13" s="24">
        <f>COUNTIFS(Table1[BroadPhaseOfFlight],Summary!D$12,Table1[InjurySeverity],Summary!$A13)</f>
        <v>0</v>
      </c>
      <c r="E13" s="24">
        <f>COUNTIFS(Table1[BroadPhaseOfFlight],Summary!E$12,Table1[InjurySeverity],Summary!$A13)</f>
        <v>32</v>
      </c>
      <c r="F13" s="24">
        <f>COUNTIFS(Table1[BroadPhaseOfFlight],Summary!F$12,Table1[InjurySeverity],Summary!$A13)</f>
        <v>1</v>
      </c>
      <c r="G13" s="24">
        <f>COUNTIFS(Table1[BroadPhaseOfFlight],Summary!G$12,Table1[InjurySeverity],Summary!$A13)</f>
        <v>5</v>
      </c>
      <c r="H13" s="24">
        <f>COUNTIFS(Table1[BroadPhaseOfFlight],Summary!H$12,Table1[InjurySeverity],Summary!$A13)</f>
        <v>4</v>
      </c>
      <c r="I13" s="24">
        <f>COUNTIFS(Table1[BroadPhaseOfFlight],Summary!I$12,Table1[InjurySeverity],Summary!$A13)</f>
        <v>17</v>
      </c>
      <c r="J13" s="24">
        <f>COUNTIFS(Table1[BroadPhaseOfFlight],Summary!J$12,Table1[InjurySeverity],Summary!$A13)</f>
        <v>35</v>
      </c>
      <c r="K13" s="24">
        <f>COUNTIFS(Table1[BroadPhaseOfFlight],Summary!K$12,Table1[InjurySeverity],Summary!$A13)</f>
        <v>6</v>
      </c>
      <c r="L13" s="24">
        <f>COUNTIFS(Table1[BroadPhaseOfFlight],Summary!L$12,Table1[InjurySeverity],Summary!$A13)</f>
        <v>3</v>
      </c>
      <c r="M13" s="25">
        <f>COUNTIFS(Table1[BroadPhaseOfFlight],Summary!M$12,Table1[InjurySeverity],Summary!$A13)</f>
        <v>0</v>
      </c>
      <c r="N13" s="18"/>
    </row>
    <row r="14" spans="1:14" x14ac:dyDescent="0.25">
      <c r="A14" s="21" t="s">
        <v>3299</v>
      </c>
      <c r="B14" s="19">
        <f>COUNTIFS(Table1[WeatherCondition],Summary!B$12,Table1[InjurySeverity],Summary!$A14)</f>
        <v>302</v>
      </c>
      <c r="C14" s="20">
        <f>COUNTIFS(Table1[WeatherCondition],Summary!C$12,Table1[InjurySeverity],Summary!$A14)</f>
        <v>2</v>
      </c>
      <c r="D14" s="19">
        <f>COUNTIFS(Table1[BroadPhaseOfFlight],Summary!D$12,Table1[InjurySeverity],Summary!$A14)</f>
        <v>5</v>
      </c>
      <c r="E14" s="19">
        <f>COUNTIFS(Table1[BroadPhaseOfFlight],Summary!E$12,Table1[InjurySeverity],Summary!$A14)</f>
        <v>74</v>
      </c>
      <c r="F14" s="19">
        <f>COUNTIFS(Table1[BroadPhaseOfFlight],Summary!F$12,Table1[InjurySeverity],Summary!$A14)</f>
        <v>3</v>
      </c>
      <c r="G14" s="19">
        <f>COUNTIFS(Table1[BroadPhaseOfFlight],Summary!G$12,Table1[InjurySeverity],Summary!$A14)</f>
        <v>5</v>
      </c>
      <c r="H14" s="19">
        <f>COUNTIFS(Table1[BroadPhaseOfFlight],Summary!H$12,Table1[InjurySeverity],Summary!$A14)</f>
        <v>4</v>
      </c>
      <c r="I14" s="19">
        <f>COUNTIFS(Table1[BroadPhaseOfFlight],Summary!I$12,Table1[InjurySeverity],Summary!$A14)</f>
        <v>21</v>
      </c>
      <c r="J14" s="19">
        <f>COUNTIFS(Table1[BroadPhaseOfFlight],Summary!J$12,Table1[InjurySeverity],Summary!$A14)</f>
        <v>32</v>
      </c>
      <c r="K14" s="19">
        <f>COUNTIFS(Table1[BroadPhaseOfFlight],Summary!K$12,Table1[InjurySeverity],Summary!$A14)</f>
        <v>48</v>
      </c>
      <c r="L14" s="19">
        <f>COUNTIFS(Table1[BroadPhaseOfFlight],Summary!L$12,Table1[InjurySeverity],Summary!$A14)</f>
        <v>4</v>
      </c>
      <c r="M14" s="20">
        <f>COUNTIFS(Table1[BroadPhaseOfFlight],Summary!M$12,Table1[InjurySeverity],Summary!$A14)</f>
        <v>2</v>
      </c>
      <c r="N14" s="18"/>
    </row>
    <row r="15" spans="1:14" ht="15.75" thickBot="1" x14ac:dyDescent="0.3">
      <c r="A15" s="13" t="s">
        <v>4811</v>
      </c>
      <c r="B15" s="13">
        <f t="shared" ref="B15:K15" si="1">SUM(B13:B14)</f>
        <v>469</v>
      </c>
      <c r="C15" s="22">
        <f t="shared" si="1"/>
        <v>12</v>
      </c>
      <c r="D15" s="13">
        <f t="shared" si="1"/>
        <v>5</v>
      </c>
      <c r="E15" s="13">
        <f t="shared" si="1"/>
        <v>106</v>
      </c>
      <c r="F15" s="13">
        <f t="shared" si="1"/>
        <v>4</v>
      </c>
      <c r="G15" s="13">
        <f t="shared" si="1"/>
        <v>10</v>
      </c>
      <c r="H15" s="13">
        <f t="shared" si="1"/>
        <v>8</v>
      </c>
      <c r="I15" s="13">
        <f t="shared" si="1"/>
        <v>38</v>
      </c>
      <c r="J15" s="13">
        <f t="shared" si="1"/>
        <v>67</v>
      </c>
      <c r="K15" s="13">
        <f t="shared" si="1"/>
        <v>54</v>
      </c>
      <c r="L15" s="13">
        <f t="shared" ref="L15:M15" si="2">SUM(L13:L14)</f>
        <v>7</v>
      </c>
      <c r="M15" s="22">
        <f t="shared" si="2"/>
        <v>2</v>
      </c>
      <c r="N15" s="18"/>
    </row>
    <row r="16" spans="1:14" ht="15.75" thickTop="1" x14ac:dyDescent="0.25"/>
  </sheetData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3"/>
  <sheetViews>
    <sheetView topLeftCell="AA461" workbookViewId="0">
      <selection activeCell="AB2" sqref="AB2"/>
    </sheetView>
  </sheetViews>
  <sheetFormatPr defaultRowHeight="15" x14ac:dyDescent="0.25"/>
  <cols>
    <col min="1" max="1" width="15.28515625" bestFit="1" customWidth="1"/>
    <col min="2" max="2" width="19.28515625" bestFit="1" customWidth="1"/>
    <col min="3" max="3" width="18.42578125" bestFit="1" customWidth="1"/>
    <col min="4" max="4" width="12.42578125" bestFit="1" customWidth="1"/>
    <col min="5" max="5" width="21.7109375" bestFit="1" customWidth="1"/>
    <col min="6" max="6" width="12.85546875" bestFit="1" customWidth="1"/>
    <col min="7" max="7" width="10.5703125" bestFit="1" customWidth="1"/>
    <col min="8" max="8" width="12.140625" bestFit="1" customWidth="1"/>
    <col min="9" max="9" width="14.140625" bestFit="1" customWidth="1"/>
    <col min="10" max="10" width="32.42578125" bestFit="1" customWidth="1"/>
    <col min="11" max="11" width="15.85546875" bestFit="1" customWidth="1"/>
    <col min="12" max="12" width="17.140625" bestFit="1" customWidth="1"/>
    <col min="13" max="13" width="17.85546875" bestFit="1" customWidth="1"/>
    <col min="14" max="14" width="21.5703125" bestFit="1" customWidth="1"/>
    <col min="15" max="15" width="32.28515625" bestFit="1" customWidth="1"/>
    <col min="16" max="16" width="23.28515625" bestFit="1" customWidth="1"/>
    <col min="17" max="17" width="15.140625" bestFit="1" customWidth="1"/>
    <col min="18" max="18" width="19.85546875" bestFit="1" customWidth="1"/>
    <col min="19" max="19" width="13.5703125" bestFit="1" customWidth="1"/>
    <col min="20" max="20" width="23.28515625" bestFit="1" customWidth="1"/>
    <col min="21" max="21" width="11.42578125" bestFit="1" customWidth="1"/>
    <col min="22" max="22" width="22.140625" bestFit="1" customWidth="1"/>
    <col min="23" max="23" width="11.85546875" bestFit="1" customWidth="1"/>
    <col min="24" max="24" width="18.85546875" bestFit="1" customWidth="1"/>
    <col min="25" max="25" width="21.28515625" bestFit="1" customWidth="1"/>
    <col min="26" max="26" width="20.140625" bestFit="1" customWidth="1"/>
    <col min="27" max="27" width="16.85546875" bestFit="1" customWidth="1"/>
    <col min="28" max="28" width="20.140625" bestFit="1" customWidth="1"/>
    <col min="29" max="29" width="21.140625" bestFit="1" customWidth="1"/>
    <col min="30" max="30" width="14.85546875" bestFit="1" customWidth="1"/>
    <col min="31" max="31" width="17.5703125" bestFit="1" customWidth="1"/>
  </cols>
  <sheetData>
    <row r="1" spans="1:3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G1" s="23" t="s">
        <v>4807</v>
      </c>
      <c r="AH1" s="23" t="s">
        <v>4809</v>
      </c>
      <c r="AI1" s="23" t="s">
        <v>3302</v>
      </c>
      <c r="AJ1" s="23" t="s">
        <v>4810</v>
      </c>
      <c r="AK1" s="23" t="s">
        <v>4811</v>
      </c>
      <c r="AL1" s="23" t="s">
        <v>4825</v>
      </c>
      <c r="AM1" s="23" t="s">
        <v>4812</v>
      </c>
    </row>
    <row r="2" spans="1:39" x14ac:dyDescent="0.25">
      <c r="A2" s="1" t="s">
        <v>31</v>
      </c>
      <c r="B2" s="1" t="s">
        <v>505</v>
      </c>
      <c r="C2" s="1" t="s">
        <v>507</v>
      </c>
      <c r="D2" s="1" t="s">
        <v>988</v>
      </c>
      <c r="E2" s="1" t="s">
        <v>1358</v>
      </c>
      <c r="F2" s="1" t="s">
        <v>1801</v>
      </c>
      <c r="G2" s="1" t="s">
        <v>1802</v>
      </c>
      <c r="H2" s="1" t="s">
        <v>2252</v>
      </c>
      <c r="I2" s="1" t="s">
        <v>2701</v>
      </c>
      <c r="J2" s="1" t="s">
        <v>2995</v>
      </c>
      <c r="K2" s="1" t="s">
        <v>3299</v>
      </c>
      <c r="L2" s="1" t="s">
        <v>3300</v>
      </c>
      <c r="M2" s="1" t="s">
        <v>3303</v>
      </c>
      <c r="N2" s="1" t="s">
        <v>3309</v>
      </c>
      <c r="O2" s="1" t="s">
        <v>3780</v>
      </c>
      <c r="P2" s="1" t="s">
        <v>4227</v>
      </c>
      <c r="Q2" s="1" t="s">
        <v>4617</v>
      </c>
      <c r="R2">
        <v>1</v>
      </c>
      <c r="S2" s="1" t="s">
        <v>4619</v>
      </c>
      <c r="T2" s="1" t="s">
        <v>4624</v>
      </c>
      <c r="U2" s="1"/>
      <c r="V2" s="1" t="s">
        <v>4627</v>
      </c>
      <c r="W2" s="1"/>
      <c r="X2" s="1"/>
      <c r="Y2" s="1" t="s">
        <v>4638</v>
      </c>
      <c r="Z2" s="1"/>
      <c r="AA2" s="1"/>
      <c r="AB2" s="1" t="s">
        <v>4643</v>
      </c>
      <c r="AC2" s="1"/>
      <c r="AD2" s="1" t="s">
        <v>4655</v>
      </c>
      <c r="AE2" s="1" t="s">
        <v>4658</v>
      </c>
      <c r="AG2" s="23">
        <f>VALUE(Table1[[#This Row],[TotalFatalInjuries]])</f>
        <v>0</v>
      </c>
      <c r="AH2" s="23">
        <f>VALUE(Table1[[#This Row],[TotalSeriousInjuries]])</f>
        <v>1</v>
      </c>
      <c r="AI2" s="23">
        <f>VALUE(Table1[[#This Row],[TotalMinorInjuries]])</f>
        <v>0</v>
      </c>
      <c r="AJ2" s="23">
        <f>VALUE(Table1[[#This Row],[TotalUninjured]])</f>
        <v>0</v>
      </c>
      <c r="AK2" s="23">
        <f>SUM(AG2:AJ2)</f>
        <v>1</v>
      </c>
      <c r="AL2" s="23" t="str">
        <f>RIGHT(Table1[[#This Row],[Location]],2)</f>
        <v>NJ</v>
      </c>
      <c r="AM2" s="23">
        <f>YEAR(Table1[[#This Row],[EventDate]])</f>
        <v>2014</v>
      </c>
    </row>
    <row r="3" spans="1:39" x14ac:dyDescent="0.25">
      <c r="A3" s="1" t="s">
        <v>32</v>
      </c>
      <c r="B3" s="1" t="s">
        <v>505</v>
      </c>
      <c r="C3" s="1" t="s">
        <v>508</v>
      </c>
      <c r="D3" s="1" t="s">
        <v>989</v>
      </c>
      <c r="E3" s="1" t="s">
        <v>1359</v>
      </c>
      <c r="F3" s="1" t="s">
        <v>1801</v>
      </c>
      <c r="G3" s="1" t="s">
        <v>1803</v>
      </c>
      <c r="H3" s="1" t="s">
        <v>2253</v>
      </c>
      <c r="I3" s="1"/>
      <c r="J3" s="1" t="s">
        <v>2897</v>
      </c>
      <c r="K3" s="1" t="s">
        <v>4807</v>
      </c>
      <c r="L3" s="1" t="s">
        <v>3301</v>
      </c>
      <c r="M3" s="1" t="s">
        <v>3303</v>
      </c>
      <c r="N3" s="1" t="s">
        <v>3310</v>
      </c>
      <c r="O3" s="1" t="s">
        <v>3781</v>
      </c>
      <c r="P3" s="1" t="s">
        <v>4228</v>
      </c>
      <c r="Q3" s="1" t="s">
        <v>4617</v>
      </c>
      <c r="R3">
        <v>1</v>
      </c>
      <c r="S3" s="1" t="s">
        <v>4619</v>
      </c>
      <c r="T3" s="1" t="s">
        <v>4624</v>
      </c>
      <c r="U3" s="1"/>
      <c r="V3" s="1" t="s">
        <v>4627</v>
      </c>
      <c r="W3" s="1"/>
      <c r="X3" s="1" t="s">
        <v>4637</v>
      </c>
      <c r="Y3" s="1"/>
      <c r="Z3" s="1"/>
      <c r="AA3" s="1"/>
      <c r="AB3" s="1" t="s">
        <v>4643</v>
      </c>
      <c r="AC3" s="1"/>
      <c r="AD3" s="1" t="s">
        <v>4655</v>
      </c>
      <c r="AE3" s="1" t="s">
        <v>4659</v>
      </c>
      <c r="AG3" s="23">
        <f>VALUE(Table1[[#This Row],[TotalFatalInjuries]])</f>
        <v>2</v>
      </c>
      <c r="AH3" s="23">
        <f>VALUE(Table1[[#This Row],[TotalSeriousInjuries]])</f>
        <v>0</v>
      </c>
      <c r="AI3" s="23">
        <f>VALUE(Table1[[#This Row],[TotalMinorInjuries]])</f>
        <v>0</v>
      </c>
      <c r="AJ3" s="23">
        <f>VALUE(Table1[[#This Row],[TotalUninjured]])</f>
        <v>0</v>
      </c>
      <c r="AK3" s="23">
        <f t="shared" ref="AK3:AK66" si="0">SUM(AG3:AJ3)</f>
        <v>2</v>
      </c>
      <c r="AL3" s="23" t="str">
        <f>RIGHT(Table1[[#This Row],[Location]],2)</f>
        <v>GA</v>
      </c>
      <c r="AM3" s="23">
        <f>YEAR(Table1[[#This Row],[EventDate]])</f>
        <v>2014</v>
      </c>
    </row>
    <row r="4" spans="1:39" x14ac:dyDescent="0.25">
      <c r="A4" s="1" t="s">
        <v>33</v>
      </c>
      <c r="B4" s="1" t="s">
        <v>505</v>
      </c>
      <c r="C4" s="1" t="s">
        <v>509</v>
      </c>
      <c r="D4" s="1" t="s">
        <v>990</v>
      </c>
      <c r="E4" s="1" t="s">
        <v>1360</v>
      </c>
      <c r="F4" s="1" t="s">
        <v>1801</v>
      </c>
      <c r="G4" s="1" t="s">
        <v>1804</v>
      </c>
      <c r="H4" s="1" t="s">
        <v>2254</v>
      </c>
      <c r="I4" s="1"/>
      <c r="J4" s="1" t="s">
        <v>2897</v>
      </c>
      <c r="K4" s="1" t="s">
        <v>4807</v>
      </c>
      <c r="L4" s="1" t="s">
        <v>3300</v>
      </c>
      <c r="M4" s="1" t="s">
        <v>3304</v>
      </c>
      <c r="N4" s="1" t="s">
        <v>3311</v>
      </c>
      <c r="O4" s="1" t="s">
        <v>3782</v>
      </c>
      <c r="P4" s="1" t="s">
        <v>4229</v>
      </c>
      <c r="Q4" s="1" t="s">
        <v>4617</v>
      </c>
      <c r="R4">
        <v>1</v>
      </c>
      <c r="S4" s="1" t="s">
        <v>4619</v>
      </c>
      <c r="T4" s="1" t="s">
        <v>4624</v>
      </c>
      <c r="U4" s="1"/>
      <c r="V4" s="1" t="s">
        <v>4627</v>
      </c>
      <c r="W4" s="1"/>
      <c r="X4" s="1" t="s">
        <v>4638</v>
      </c>
      <c r="Y4" s="1"/>
      <c r="Z4" s="1"/>
      <c r="AA4" s="1"/>
      <c r="AB4" s="1" t="s">
        <v>4643</v>
      </c>
      <c r="AC4" s="1"/>
      <c r="AD4" s="1" t="s">
        <v>4655</v>
      </c>
      <c r="AE4" s="1" t="s">
        <v>4660</v>
      </c>
      <c r="AG4" s="23">
        <f>VALUE(Table1[[#This Row],[TotalFatalInjuries]])</f>
        <v>1</v>
      </c>
      <c r="AH4" s="23">
        <f>VALUE(Table1[[#This Row],[TotalSeriousInjuries]])</f>
        <v>0</v>
      </c>
      <c r="AI4" s="23">
        <f>VALUE(Table1[[#This Row],[TotalMinorInjuries]])</f>
        <v>0</v>
      </c>
      <c r="AJ4" s="23">
        <f>VALUE(Table1[[#This Row],[TotalUninjured]])</f>
        <v>0</v>
      </c>
      <c r="AK4" s="23">
        <f t="shared" si="0"/>
        <v>1</v>
      </c>
      <c r="AL4" s="23" t="str">
        <f>RIGHT(Table1[[#This Row],[Location]],2)</f>
        <v>NY</v>
      </c>
      <c r="AM4" s="23">
        <f>YEAR(Table1[[#This Row],[EventDate]])</f>
        <v>2014</v>
      </c>
    </row>
    <row r="5" spans="1:39" x14ac:dyDescent="0.25">
      <c r="A5" s="1" t="s">
        <v>34</v>
      </c>
      <c r="B5" s="1" t="s">
        <v>505</v>
      </c>
      <c r="C5" s="1" t="s">
        <v>510</v>
      </c>
      <c r="D5" s="1" t="s">
        <v>991</v>
      </c>
      <c r="E5" s="1" t="s">
        <v>1361</v>
      </c>
      <c r="F5" s="1" t="s">
        <v>1801</v>
      </c>
      <c r="G5" s="1" t="s">
        <v>1805</v>
      </c>
      <c r="H5" s="1" t="s">
        <v>2255</v>
      </c>
      <c r="I5" s="1"/>
      <c r="J5" s="1" t="s">
        <v>2897</v>
      </c>
      <c r="K5" s="1" t="s">
        <v>3299</v>
      </c>
      <c r="L5" s="1" t="s">
        <v>3300</v>
      </c>
      <c r="M5" s="1" t="s">
        <v>3303</v>
      </c>
      <c r="N5" s="1" t="s">
        <v>3312</v>
      </c>
      <c r="O5" s="1" t="s">
        <v>3783</v>
      </c>
      <c r="P5" s="1" t="s">
        <v>4230</v>
      </c>
      <c r="Q5" s="1" t="s">
        <v>4617</v>
      </c>
      <c r="R5">
        <v>1</v>
      </c>
      <c r="S5" s="1" t="s">
        <v>4619</v>
      </c>
      <c r="T5" s="1" t="s">
        <v>4624</v>
      </c>
      <c r="U5" s="1"/>
      <c r="V5" s="1" t="s">
        <v>4627</v>
      </c>
      <c r="W5" s="1"/>
      <c r="X5" s="1"/>
      <c r="Y5" s="1" t="s">
        <v>4638</v>
      </c>
      <c r="Z5" s="1"/>
      <c r="AA5" s="1"/>
      <c r="AB5" s="1" t="s">
        <v>4643</v>
      </c>
      <c r="AC5" s="1"/>
      <c r="AD5" s="1" t="s">
        <v>4655</v>
      </c>
      <c r="AE5" s="1" t="s">
        <v>4661</v>
      </c>
      <c r="AG5" s="23">
        <f>VALUE(Table1[[#This Row],[TotalFatalInjuries]])</f>
        <v>0</v>
      </c>
      <c r="AH5" s="23">
        <f>VALUE(Table1[[#This Row],[TotalSeriousInjuries]])</f>
        <v>1</v>
      </c>
      <c r="AI5" s="23">
        <f>VALUE(Table1[[#This Row],[TotalMinorInjuries]])</f>
        <v>0</v>
      </c>
      <c r="AJ5" s="23">
        <f>VALUE(Table1[[#This Row],[TotalUninjured]])</f>
        <v>0</v>
      </c>
      <c r="AK5" s="23">
        <f t="shared" si="0"/>
        <v>1</v>
      </c>
      <c r="AL5" s="23" t="str">
        <f>RIGHT(Table1[[#This Row],[Location]],2)</f>
        <v>NC</v>
      </c>
      <c r="AM5" s="23">
        <f>YEAR(Table1[[#This Row],[EventDate]])</f>
        <v>2014</v>
      </c>
    </row>
    <row r="6" spans="1:39" x14ac:dyDescent="0.25">
      <c r="A6" s="1" t="s">
        <v>35</v>
      </c>
      <c r="B6" s="1" t="s">
        <v>505</v>
      </c>
      <c r="C6" s="1" t="s">
        <v>511</v>
      </c>
      <c r="D6" s="1" t="s">
        <v>992</v>
      </c>
      <c r="E6" s="1" t="s">
        <v>1362</v>
      </c>
      <c r="F6" s="1" t="s">
        <v>1801</v>
      </c>
      <c r="G6" s="1" t="s">
        <v>1806</v>
      </c>
      <c r="H6" s="1" t="s">
        <v>2256</v>
      </c>
      <c r="I6" s="1"/>
      <c r="J6" s="1"/>
      <c r="K6" s="1" t="s">
        <v>3299</v>
      </c>
      <c r="L6" s="1" t="s">
        <v>3300</v>
      </c>
      <c r="M6" s="1" t="s">
        <v>3305</v>
      </c>
      <c r="N6" s="1" t="s">
        <v>3313</v>
      </c>
      <c r="O6" s="1" t="s">
        <v>3784</v>
      </c>
      <c r="P6" s="1" t="s">
        <v>4231</v>
      </c>
      <c r="Q6" s="1" t="s">
        <v>4617</v>
      </c>
      <c r="R6">
        <v>1</v>
      </c>
      <c r="S6" s="1" t="s">
        <v>4619</v>
      </c>
      <c r="T6" s="1" t="s">
        <v>4624</v>
      </c>
      <c r="U6" s="1"/>
      <c r="V6" s="1" t="s">
        <v>4627</v>
      </c>
      <c r="W6" s="1"/>
      <c r="X6" s="1"/>
      <c r="Y6" s="1"/>
      <c r="Z6" s="1"/>
      <c r="AA6" s="1" t="s">
        <v>4638</v>
      </c>
      <c r="AB6" s="1" t="s">
        <v>4643</v>
      </c>
      <c r="AC6" s="1"/>
      <c r="AD6" s="1" t="s">
        <v>4655</v>
      </c>
      <c r="AE6" s="1" t="s">
        <v>4662</v>
      </c>
      <c r="AG6" s="23">
        <f>VALUE(Table1[[#This Row],[TotalFatalInjuries]])</f>
        <v>0</v>
      </c>
      <c r="AH6" s="23">
        <f>VALUE(Table1[[#This Row],[TotalSeriousInjuries]])</f>
        <v>0</v>
      </c>
      <c r="AI6" s="23">
        <f>VALUE(Table1[[#This Row],[TotalMinorInjuries]])</f>
        <v>0</v>
      </c>
      <c r="AJ6" s="23">
        <f>VALUE(Table1[[#This Row],[TotalUninjured]])</f>
        <v>1</v>
      </c>
      <c r="AK6" s="23">
        <f t="shared" si="0"/>
        <v>1</v>
      </c>
      <c r="AL6" s="23" t="str">
        <f>RIGHT(Table1[[#This Row],[Location]],2)</f>
        <v>IN</v>
      </c>
      <c r="AM6" s="23">
        <f>YEAR(Table1[[#This Row],[EventDate]])</f>
        <v>2014</v>
      </c>
    </row>
    <row r="7" spans="1:39" x14ac:dyDescent="0.25">
      <c r="A7" s="1" t="s">
        <v>36</v>
      </c>
      <c r="B7" s="1" t="s">
        <v>505</v>
      </c>
      <c r="C7" s="1" t="s">
        <v>512</v>
      </c>
      <c r="D7" s="1" t="s">
        <v>993</v>
      </c>
      <c r="E7" s="1" t="s">
        <v>1363</v>
      </c>
      <c r="F7" s="1" t="s">
        <v>1801</v>
      </c>
      <c r="G7" s="1" t="s">
        <v>1807</v>
      </c>
      <c r="H7" s="1" t="s">
        <v>2257</v>
      </c>
      <c r="I7" s="1" t="s">
        <v>2702</v>
      </c>
      <c r="J7" s="1" t="s">
        <v>2996</v>
      </c>
      <c r="K7" s="1" t="s">
        <v>3299</v>
      </c>
      <c r="L7" s="1" t="s">
        <v>3300</v>
      </c>
      <c r="M7" s="1" t="s">
        <v>3303</v>
      </c>
      <c r="N7" s="1" t="s">
        <v>3314</v>
      </c>
      <c r="O7" s="1" t="s">
        <v>3785</v>
      </c>
      <c r="P7" s="1" t="s">
        <v>4232</v>
      </c>
      <c r="Q7" s="1" t="s">
        <v>4617</v>
      </c>
      <c r="R7">
        <v>1</v>
      </c>
      <c r="S7" s="1" t="s">
        <v>4619</v>
      </c>
      <c r="T7" s="1" t="s">
        <v>4624</v>
      </c>
      <c r="U7" s="1"/>
      <c r="V7" s="1" t="s">
        <v>4627</v>
      </c>
      <c r="W7" s="1"/>
      <c r="X7" s="1"/>
      <c r="Y7" s="1"/>
      <c r="Z7" s="1" t="s">
        <v>4637</v>
      </c>
      <c r="AA7" s="1"/>
      <c r="AB7" s="1" t="s">
        <v>4643</v>
      </c>
      <c r="AC7" s="1"/>
      <c r="AD7" s="1" t="s">
        <v>4655</v>
      </c>
      <c r="AE7" s="1" t="s">
        <v>4663</v>
      </c>
      <c r="AG7" s="23">
        <f>VALUE(Table1[[#This Row],[TotalFatalInjuries]])</f>
        <v>0</v>
      </c>
      <c r="AH7" s="23">
        <f>VALUE(Table1[[#This Row],[TotalSeriousInjuries]])</f>
        <v>0</v>
      </c>
      <c r="AI7" s="23">
        <f>VALUE(Table1[[#This Row],[TotalMinorInjuries]])</f>
        <v>2</v>
      </c>
      <c r="AJ7" s="23">
        <f>VALUE(Table1[[#This Row],[TotalUninjured]])</f>
        <v>0</v>
      </c>
      <c r="AK7" s="23">
        <f t="shared" si="0"/>
        <v>2</v>
      </c>
      <c r="AL7" s="23" t="str">
        <f>RIGHT(Table1[[#This Row],[Location]],2)</f>
        <v>FL</v>
      </c>
      <c r="AM7" s="23">
        <f>YEAR(Table1[[#This Row],[EventDate]])</f>
        <v>2014</v>
      </c>
    </row>
    <row r="8" spans="1:39" x14ac:dyDescent="0.25">
      <c r="A8" s="1" t="s">
        <v>37</v>
      </c>
      <c r="B8" s="1" t="s">
        <v>505</v>
      </c>
      <c r="C8" s="1" t="s">
        <v>513</v>
      </c>
      <c r="D8" s="1" t="s">
        <v>994</v>
      </c>
      <c r="E8" s="1" t="s">
        <v>1364</v>
      </c>
      <c r="F8" s="1" t="s">
        <v>1801</v>
      </c>
      <c r="G8" s="1" t="s">
        <v>1808</v>
      </c>
      <c r="H8" s="1" t="s">
        <v>2258</v>
      </c>
      <c r="I8" s="1"/>
      <c r="J8" s="1" t="s">
        <v>2897</v>
      </c>
      <c r="K8" s="1" t="s">
        <v>4807</v>
      </c>
      <c r="L8" s="1" t="s">
        <v>3301</v>
      </c>
      <c r="M8" s="1" t="s">
        <v>3303</v>
      </c>
      <c r="N8" s="1" t="s">
        <v>3315</v>
      </c>
      <c r="O8" s="1" t="s">
        <v>3786</v>
      </c>
      <c r="P8" s="1" t="s">
        <v>4233</v>
      </c>
      <c r="Q8" s="1" t="s">
        <v>4618</v>
      </c>
      <c r="R8">
        <v>1</v>
      </c>
      <c r="S8" s="1" t="s">
        <v>4619</v>
      </c>
      <c r="T8" s="1" t="s">
        <v>4624</v>
      </c>
      <c r="U8" s="1"/>
      <c r="V8" s="1" t="s">
        <v>4627</v>
      </c>
      <c r="W8" s="1"/>
      <c r="X8" s="1" t="s">
        <v>4638</v>
      </c>
      <c r="Y8" s="1"/>
      <c r="Z8" s="1"/>
      <c r="AA8" s="1"/>
      <c r="AB8" s="1" t="s">
        <v>4643</v>
      </c>
      <c r="AC8" s="1"/>
      <c r="AD8" s="1" t="s">
        <v>4655</v>
      </c>
      <c r="AE8" s="1" t="s">
        <v>4664</v>
      </c>
      <c r="AG8" s="23">
        <f>VALUE(Table1[[#This Row],[TotalFatalInjuries]])</f>
        <v>1</v>
      </c>
      <c r="AH8" s="23">
        <f>VALUE(Table1[[#This Row],[TotalSeriousInjuries]])</f>
        <v>0</v>
      </c>
      <c r="AI8" s="23">
        <f>VALUE(Table1[[#This Row],[TotalMinorInjuries]])</f>
        <v>0</v>
      </c>
      <c r="AJ8" s="23">
        <f>VALUE(Table1[[#This Row],[TotalUninjured]])</f>
        <v>0</v>
      </c>
      <c r="AK8" s="23">
        <f t="shared" si="0"/>
        <v>1</v>
      </c>
      <c r="AL8" s="23" t="str">
        <f>RIGHT(Table1[[#This Row],[Location]],2)</f>
        <v>UT</v>
      </c>
      <c r="AM8" s="23">
        <f>YEAR(Table1[[#This Row],[EventDate]])</f>
        <v>2014</v>
      </c>
    </row>
    <row r="9" spans="1:39" x14ac:dyDescent="0.25">
      <c r="A9" s="1" t="s">
        <v>38</v>
      </c>
      <c r="B9" s="1" t="s">
        <v>505</v>
      </c>
      <c r="C9" s="1" t="s">
        <v>514</v>
      </c>
      <c r="D9" s="1" t="s">
        <v>995</v>
      </c>
      <c r="E9" s="1" t="s">
        <v>1365</v>
      </c>
      <c r="F9" s="1" t="s">
        <v>1801</v>
      </c>
      <c r="G9" s="1" t="s">
        <v>1809</v>
      </c>
      <c r="H9" s="1" t="s">
        <v>2259</v>
      </c>
      <c r="I9" s="1" t="s">
        <v>2703</v>
      </c>
      <c r="J9" s="1" t="s">
        <v>2997</v>
      </c>
      <c r="K9" s="1" t="s">
        <v>3299</v>
      </c>
      <c r="L9" s="1" t="s">
        <v>3300</v>
      </c>
      <c r="M9" s="1" t="s">
        <v>3303</v>
      </c>
      <c r="N9" s="1" t="s">
        <v>3316</v>
      </c>
      <c r="O9" s="1" t="s">
        <v>3787</v>
      </c>
      <c r="P9" s="1" t="s">
        <v>4234</v>
      </c>
      <c r="Q9" s="1" t="s">
        <v>4618</v>
      </c>
      <c r="R9">
        <v>1</v>
      </c>
      <c r="S9" s="1" t="s">
        <v>4619</v>
      </c>
      <c r="T9" s="1" t="s">
        <v>4624</v>
      </c>
      <c r="U9" s="1"/>
      <c r="V9" s="1" t="s">
        <v>4627</v>
      </c>
      <c r="W9" s="1"/>
      <c r="X9" s="1"/>
      <c r="Y9" s="1"/>
      <c r="Z9" s="1" t="s">
        <v>4638</v>
      </c>
      <c r="AA9" s="1" t="s">
        <v>4638</v>
      </c>
      <c r="AB9" s="1" t="s">
        <v>4643</v>
      </c>
      <c r="AC9" s="1"/>
      <c r="AD9" s="1" t="s">
        <v>4655</v>
      </c>
      <c r="AE9" s="1" t="s">
        <v>4665</v>
      </c>
      <c r="AG9" s="23">
        <f>VALUE(Table1[[#This Row],[TotalFatalInjuries]])</f>
        <v>0</v>
      </c>
      <c r="AH9" s="23">
        <f>VALUE(Table1[[#This Row],[TotalSeriousInjuries]])</f>
        <v>0</v>
      </c>
      <c r="AI9" s="23">
        <f>VALUE(Table1[[#This Row],[TotalMinorInjuries]])</f>
        <v>1</v>
      </c>
      <c r="AJ9" s="23">
        <f>VALUE(Table1[[#This Row],[TotalUninjured]])</f>
        <v>1</v>
      </c>
      <c r="AK9" s="23">
        <f t="shared" si="0"/>
        <v>2</v>
      </c>
      <c r="AL9" s="23" t="str">
        <f>RIGHT(Table1[[#This Row],[Location]],2)</f>
        <v>VA</v>
      </c>
      <c r="AM9" s="23">
        <f>YEAR(Table1[[#This Row],[EventDate]])</f>
        <v>2014</v>
      </c>
    </row>
    <row r="10" spans="1:39" x14ac:dyDescent="0.25">
      <c r="A10" s="1" t="s">
        <v>39</v>
      </c>
      <c r="B10" s="1" t="s">
        <v>505</v>
      </c>
      <c r="C10" s="1" t="s">
        <v>515</v>
      </c>
      <c r="D10" s="1" t="s">
        <v>995</v>
      </c>
      <c r="E10" s="1" t="s">
        <v>1366</v>
      </c>
      <c r="F10" s="1" t="s">
        <v>1801</v>
      </c>
      <c r="G10" s="1" t="s">
        <v>1810</v>
      </c>
      <c r="H10" s="1" t="s">
        <v>2260</v>
      </c>
      <c r="I10" s="1" t="s">
        <v>2704</v>
      </c>
      <c r="J10" s="1" t="s">
        <v>2998</v>
      </c>
      <c r="K10" s="1" t="s">
        <v>3299</v>
      </c>
      <c r="L10" s="1" t="s">
        <v>3300</v>
      </c>
      <c r="M10" s="1" t="s">
        <v>3303</v>
      </c>
      <c r="N10" s="1" t="s">
        <v>3317</v>
      </c>
      <c r="O10" s="1" t="s">
        <v>3788</v>
      </c>
      <c r="P10" s="1" t="s">
        <v>4235</v>
      </c>
      <c r="Q10" s="1" t="s">
        <v>4617</v>
      </c>
      <c r="R10">
        <v>1</v>
      </c>
      <c r="S10" s="1" t="s">
        <v>4619</v>
      </c>
      <c r="T10" s="1" t="s">
        <v>4624</v>
      </c>
      <c r="U10" s="1"/>
      <c r="V10" s="1" t="s">
        <v>4627</v>
      </c>
      <c r="W10" s="1"/>
      <c r="X10" s="1"/>
      <c r="Y10" s="1"/>
      <c r="Z10" s="1"/>
      <c r="AA10" s="1" t="s">
        <v>4638</v>
      </c>
      <c r="AB10" s="1" t="s">
        <v>4643</v>
      </c>
      <c r="AC10" s="1"/>
      <c r="AD10" s="1" t="s">
        <v>4655</v>
      </c>
      <c r="AE10" s="1" t="s">
        <v>4666</v>
      </c>
      <c r="AG10" s="23">
        <f>VALUE(Table1[[#This Row],[TotalFatalInjuries]])</f>
        <v>0</v>
      </c>
      <c r="AH10" s="23">
        <f>VALUE(Table1[[#This Row],[TotalSeriousInjuries]])</f>
        <v>0</v>
      </c>
      <c r="AI10" s="23">
        <f>VALUE(Table1[[#This Row],[TotalMinorInjuries]])</f>
        <v>0</v>
      </c>
      <c r="AJ10" s="23">
        <f>VALUE(Table1[[#This Row],[TotalUninjured]])</f>
        <v>1</v>
      </c>
      <c r="AK10" s="23">
        <f t="shared" si="0"/>
        <v>1</v>
      </c>
      <c r="AL10" s="23" t="str">
        <f>RIGHT(Table1[[#This Row],[Location]],2)</f>
        <v>TX</v>
      </c>
      <c r="AM10" s="23">
        <f>YEAR(Table1[[#This Row],[EventDate]])</f>
        <v>2014</v>
      </c>
    </row>
    <row r="11" spans="1:39" x14ac:dyDescent="0.25">
      <c r="A11" s="1" t="s">
        <v>40</v>
      </c>
      <c r="B11" s="1" t="s">
        <v>505</v>
      </c>
      <c r="C11" s="1" t="s">
        <v>516</v>
      </c>
      <c r="D11" s="1" t="s">
        <v>996</v>
      </c>
      <c r="E11" s="1" t="s">
        <v>1367</v>
      </c>
      <c r="F11" s="1" t="s">
        <v>1801</v>
      </c>
      <c r="G11" s="1" t="s">
        <v>1811</v>
      </c>
      <c r="H11" s="1" t="s">
        <v>2261</v>
      </c>
      <c r="I11" s="1" t="s">
        <v>2705</v>
      </c>
      <c r="J11" s="1" t="s">
        <v>2999</v>
      </c>
      <c r="K11" s="1" t="s">
        <v>4807</v>
      </c>
      <c r="L11" s="1" t="s">
        <v>3300</v>
      </c>
      <c r="M11" s="1" t="s">
        <v>3303</v>
      </c>
      <c r="N11" s="1" t="s">
        <v>3318</v>
      </c>
      <c r="O11" s="1" t="s">
        <v>3789</v>
      </c>
      <c r="P11" s="1" t="s">
        <v>4236</v>
      </c>
      <c r="Q11" s="1" t="s">
        <v>4617</v>
      </c>
      <c r="R11">
        <v>1</v>
      </c>
      <c r="S11" s="1" t="s">
        <v>4619</v>
      </c>
      <c r="T11" s="1" t="s">
        <v>4624</v>
      </c>
      <c r="U11" s="1"/>
      <c r="V11" s="1" t="s">
        <v>4627</v>
      </c>
      <c r="W11" s="1"/>
      <c r="X11" s="1" t="s">
        <v>4638</v>
      </c>
      <c r="Y11" s="1"/>
      <c r="Z11" s="1"/>
      <c r="AA11" s="1"/>
      <c r="AB11" s="1" t="s">
        <v>4643</v>
      </c>
      <c r="AC11" s="1"/>
      <c r="AD11" s="1" t="s">
        <v>4655</v>
      </c>
      <c r="AE11" s="1" t="s">
        <v>4667</v>
      </c>
      <c r="AG11" s="23">
        <f>VALUE(Table1[[#This Row],[TotalFatalInjuries]])</f>
        <v>1</v>
      </c>
      <c r="AH11" s="23">
        <f>VALUE(Table1[[#This Row],[TotalSeriousInjuries]])</f>
        <v>0</v>
      </c>
      <c r="AI11" s="23">
        <f>VALUE(Table1[[#This Row],[TotalMinorInjuries]])</f>
        <v>0</v>
      </c>
      <c r="AJ11" s="23">
        <f>VALUE(Table1[[#This Row],[TotalUninjured]])</f>
        <v>0</v>
      </c>
      <c r="AK11" s="23">
        <f t="shared" si="0"/>
        <v>1</v>
      </c>
      <c r="AL11" s="23" t="str">
        <f>RIGHT(Table1[[#This Row],[Location]],2)</f>
        <v>SC</v>
      </c>
      <c r="AM11" s="23">
        <f>YEAR(Table1[[#This Row],[EventDate]])</f>
        <v>2014</v>
      </c>
    </row>
    <row r="12" spans="1:39" x14ac:dyDescent="0.25">
      <c r="A12" s="1" t="s">
        <v>41</v>
      </c>
      <c r="B12" s="1" t="s">
        <v>505</v>
      </c>
      <c r="C12" s="1" t="s">
        <v>517</v>
      </c>
      <c r="D12" s="1" t="s">
        <v>997</v>
      </c>
      <c r="E12" s="1" t="s">
        <v>1368</v>
      </c>
      <c r="F12" s="1" t="s">
        <v>1801</v>
      </c>
      <c r="G12" s="1"/>
      <c r="H12" s="1"/>
      <c r="I12" s="1"/>
      <c r="J12" s="1" t="s">
        <v>2897</v>
      </c>
      <c r="K12" s="1" t="s">
        <v>3299</v>
      </c>
      <c r="L12" s="1" t="s">
        <v>3300</v>
      </c>
      <c r="M12" s="1" t="s">
        <v>3303</v>
      </c>
      <c r="N12" s="1" t="s">
        <v>3319</v>
      </c>
      <c r="O12" s="1" t="s">
        <v>3790</v>
      </c>
      <c r="P12" s="1" t="s">
        <v>4237</v>
      </c>
      <c r="Q12" s="1" t="s">
        <v>4617</v>
      </c>
      <c r="R12">
        <v>1</v>
      </c>
      <c r="S12" s="1" t="s">
        <v>4619</v>
      </c>
      <c r="T12" s="1" t="s">
        <v>4624</v>
      </c>
      <c r="U12" s="1"/>
      <c r="V12" s="1" t="s">
        <v>4627</v>
      </c>
      <c r="W12" s="1"/>
      <c r="X12" s="1"/>
      <c r="Y12" s="1"/>
      <c r="Z12" s="1"/>
      <c r="AA12" s="1" t="s">
        <v>4638</v>
      </c>
      <c r="AB12" s="1" t="s">
        <v>4643</v>
      </c>
      <c r="AC12" s="1"/>
      <c r="AD12" s="1" t="s">
        <v>4655</v>
      </c>
      <c r="AE12" s="1" t="s">
        <v>4668</v>
      </c>
      <c r="AG12" s="23">
        <f>VALUE(Table1[[#This Row],[TotalFatalInjuries]])</f>
        <v>0</v>
      </c>
      <c r="AH12" s="23">
        <f>VALUE(Table1[[#This Row],[TotalSeriousInjuries]])</f>
        <v>0</v>
      </c>
      <c r="AI12" s="23">
        <f>VALUE(Table1[[#This Row],[TotalMinorInjuries]])</f>
        <v>0</v>
      </c>
      <c r="AJ12" s="23">
        <f>VALUE(Table1[[#This Row],[TotalUninjured]])</f>
        <v>1</v>
      </c>
      <c r="AK12" s="23">
        <f t="shared" si="0"/>
        <v>1</v>
      </c>
      <c r="AL12" s="23" t="str">
        <f>RIGHT(Table1[[#This Row],[Location]],2)</f>
        <v>CA</v>
      </c>
      <c r="AM12" s="23">
        <f>YEAR(Table1[[#This Row],[EventDate]])</f>
        <v>2014</v>
      </c>
    </row>
    <row r="13" spans="1:39" x14ac:dyDescent="0.25">
      <c r="A13" s="1" t="s">
        <v>42</v>
      </c>
      <c r="B13" s="1" t="s">
        <v>505</v>
      </c>
      <c r="C13" s="1" t="s">
        <v>518</v>
      </c>
      <c r="D13" s="1" t="s">
        <v>997</v>
      </c>
      <c r="E13" s="1" t="s">
        <v>1369</v>
      </c>
      <c r="F13" s="1" t="s">
        <v>1801</v>
      </c>
      <c r="G13" s="1" t="s">
        <v>1812</v>
      </c>
      <c r="H13" s="1" t="s">
        <v>2262</v>
      </c>
      <c r="I13" s="1" t="s">
        <v>2706</v>
      </c>
      <c r="J13" s="1" t="s">
        <v>3000</v>
      </c>
      <c r="K13" s="1" t="s">
        <v>3299</v>
      </c>
      <c r="L13" s="1" t="s">
        <v>3301</v>
      </c>
      <c r="M13" s="1" t="s">
        <v>3303</v>
      </c>
      <c r="N13" s="1" t="s">
        <v>3320</v>
      </c>
      <c r="O13" s="1" t="s">
        <v>3791</v>
      </c>
      <c r="P13" s="1" t="s">
        <v>4228</v>
      </c>
      <c r="Q13" s="1" t="s">
        <v>4617</v>
      </c>
      <c r="R13">
        <v>1</v>
      </c>
      <c r="S13" s="1" t="s">
        <v>4619</v>
      </c>
      <c r="T13" s="1" t="s">
        <v>4624</v>
      </c>
      <c r="U13" s="1"/>
      <c r="V13" s="1" t="s">
        <v>4627</v>
      </c>
      <c r="W13" s="1"/>
      <c r="X13" s="1"/>
      <c r="Y13" s="1" t="s">
        <v>4638</v>
      </c>
      <c r="Z13" s="1"/>
      <c r="AA13" s="1"/>
      <c r="AB13" s="1" t="s">
        <v>4643</v>
      </c>
      <c r="AC13" s="1"/>
      <c r="AD13" s="1" t="s">
        <v>4655</v>
      </c>
      <c r="AE13" s="1" t="s">
        <v>4669</v>
      </c>
      <c r="AG13" s="23">
        <f>VALUE(Table1[[#This Row],[TotalFatalInjuries]])</f>
        <v>0</v>
      </c>
      <c r="AH13" s="23">
        <f>VALUE(Table1[[#This Row],[TotalSeriousInjuries]])</f>
        <v>1</v>
      </c>
      <c r="AI13" s="23">
        <f>VALUE(Table1[[#This Row],[TotalMinorInjuries]])</f>
        <v>0</v>
      </c>
      <c r="AJ13" s="23">
        <f>VALUE(Table1[[#This Row],[TotalUninjured]])</f>
        <v>0</v>
      </c>
      <c r="AK13" s="23">
        <f t="shared" si="0"/>
        <v>1</v>
      </c>
      <c r="AL13" s="23" t="str">
        <f>RIGHT(Table1[[#This Row],[Location]],2)</f>
        <v>TN</v>
      </c>
      <c r="AM13" s="23">
        <f>YEAR(Table1[[#This Row],[EventDate]])</f>
        <v>2014</v>
      </c>
    </row>
    <row r="14" spans="1:39" x14ac:dyDescent="0.25">
      <c r="A14" s="1" t="s">
        <v>43</v>
      </c>
      <c r="B14" s="1" t="s">
        <v>505</v>
      </c>
      <c r="C14" s="1" t="s">
        <v>519</v>
      </c>
      <c r="D14" s="1" t="s">
        <v>998</v>
      </c>
      <c r="E14" s="1" t="s">
        <v>1370</v>
      </c>
      <c r="F14" s="1" t="s">
        <v>1801</v>
      </c>
      <c r="G14" s="1" t="s">
        <v>1813</v>
      </c>
      <c r="H14" s="1" t="s">
        <v>2263</v>
      </c>
      <c r="I14" s="1" t="s">
        <v>2707</v>
      </c>
      <c r="J14" s="1" t="s">
        <v>3001</v>
      </c>
      <c r="K14" s="1" t="s">
        <v>4807</v>
      </c>
      <c r="L14" s="1" t="s">
        <v>3300</v>
      </c>
      <c r="M14" s="1" t="s">
        <v>3303</v>
      </c>
      <c r="N14" s="1" t="s">
        <v>3321</v>
      </c>
      <c r="O14" s="1" t="s">
        <v>3792</v>
      </c>
      <c r="P14" s="1" t="s">
        <v>4238</v>
      </c>
      <c r="Q14" s="1" t="s">
        <v>4617</v>
      </c>
      <c r="R14">
        <v>1</v>
      </c>
      <c r="S14" s="1" t="s">
        <v>4620</v>
      </c>
      <c r="T14" s="1" t="s">
        <v>4624</v>
      </c>
      <c r="U14" s="1"/>
      <c r="V14" s="1" t="s">
        <v>4627</v>
      </c>
      <c r="W14" s="1"/>
      <c r="X14" s="1" t="s">
        <v>4638</v>
      </c>
      <c r="Y14" s="1"/>
      <c r="Z14" s="1"/>
      <c r="AA14" s="1"/>
      <c r="AB14" s="1" t="s">
        <v>4643</v>
      </c>
      <c r="AC14" s="1"/>
      <c r="AD14" s="1" t="s">
        <v>4655</v>
      </c>
      <c r="AE14" s="1" t="s">
        <v>4663</v>
      </c>
      <c r="AG14" s="23">
        <f>VALUE(Table1[[#This Row],[TotalFatalInjuries]])</f>
        <v>1</v>
      </c>
      <c r="AH14" s="23">
        <f>VALUE(Table1[[#This Row],[TotalSeriousInjuries]])</f>
        <v>0</v>
      </c>
      <c r="AI14" s="23">
        <f>VALUE(Table1[[#This Row],[TotalMinorInjuries]])</f>
        <v>0</v>
      </c>
      <c r="AJ14" s="23">
        <f>VALUE(Table1[[#This Row],[TotalUninjured]])</f>
        <v>0</v>
      </c>
      <c r="AK14" s="23">
        <f t="shared" si="0"/>
        <v>1</v>
      </c>
      <c r="AL14" s="23" t="str">
        <f>RIGHT(Table1[[#This Row],[Location]],2)</f>
        <v>MN</v>
      </c>
      <c r="AM14" s="23">
        <f>YEAR(Table1[[#This Row],[EventDate]])</f>
        <v>2014</v>
      </c>
    </row>
    <row r="15" spans="1:39" x14ac:dyDescent="0.25">
      <c r="A15" s="1" t="s">
        <v>44</v>
      </c>
      <c r="B15" s="1" t="s">
        <v>505</v>
      </c>
      <c r="C15" s="1" t="s">
        <v>520</v>
      </c>
      <c r="D15" s="1" t="s">
        <v>998</v>
      </c>
      <c r="E15" s="1" t="s">
        <v>1371</v>
      </c>
      <c r="F15" s="1" t="s">
        <v>1801</v>
      </c>
      <c r="G15" s="1" t="s">
        <v>1814</v>
      </c>
      <c r="H15" s="1" t="s">
        <v>2264</v>
      </c>
      <c r="I15" s="1" t="s">
        <v>2708</v>
      </c>
      <c r="J15" s="1" t="s">
        <v>3002</v>
      </c>
      <c r="K15" s="1" t="s">
        <v>4807</v>
      </c>
      <c r="L15" s="1" t="s">
        <v>3300</v>
      </c>
      <c r="M15" s="1" t="s">
        <v>3303</v>
      </c>
      <c r="N15" s="1" t="s">
        <v>3322</v>
      </c>
      <c r="O15" s="1" t="s">
        <v>3793</v>
      </c>
      <c r="P15" s="1" t="s">
        <v>4239</v>
      </c>
      <c r="Q15" s="1" t="s">
        <v>4617</v>
      </c>
      <c r="R15">
        <v>1</v>
      </c>
      <c r="S15" s="1" t="s">
        <v>4619</v>
      </c>
      <c r="T15" s="1" t="s">
        <v>4624</v>
      </c>
      <c r="U15" s="1"/>
      <c r="V15" s="1" t="s">
        <v>4627</v>
      </c>
      <c r="W15" s="1"/>
      <c r="X15" s="1" t="s">
        <v>4638</v>
      </c>
      <c r="Y15" s="1"/>
      <c r="Z15" s="1"/>
      <c r="AA15" s="1"/>
      <c r="AB15" s="1" t="s">
        <v>4643</v>
      </c>
      <c r="AC15" s="1"/>
      <c r="AD15" s="1" t="s">
        <v>4655</v>
      </c>
      <c r="AE15" s="1" t="s">
        <v>993</v>
      </c>
      <c r="AG15" s="23">
        <f>VALUE(Table1[[#This Row],[TotalFatalInjuries]])</f>
        <v>1</v>
      </c>
      <c r="AH15" s="23">
        <f>VALUE(Table1[[#This Row],[TotalSeriousInjuries]])</f>
        <v>0</v>
      </c>
      <c r="AI15" s="23">
        <f>VALUE(Table1[[#This Row],[TotalMinorInjuries]])</f>
        <v>0</v>
      </c>
      <c r="AJ15" s="23">
        <f>VALUE(Table1[[#This Row],[TotalUninjured]])</f>
        <v>0</v>
      </c>
      <c r="AK15" s="23">
        <f t="shared" si="0"/>
        <v>1</v>
      </c>
      <c r="AL15" s="23" t="str">
        <f>RIGHT(Table1[[#This Row],[Location]],2)</f>
        <v>MT</v>
      </c>
      <c r="AM15" s="23">
        <f>YEAR(Table1[[#This Row],[EventDate]])</f>
        <v>2014</v>
      </c>
    </row>
    <row r="16" spans="1:39" x14ac:dyDescent="0.25">
      <c r="A16" s="1" t="s">
        <v>45</v>
      </c>
      <c r="B16" s="1" t="s">
        <v>505</v>
      </c>
      <c r="C16" s="1" t="s">
        <v>521</v>
      </c>
      <c r="D16" s="1" t="s">
        <v>999</v>
      </c>
      <c r="E16" s="1" t="s">
        <v>1372</v>
      </c>
      <c r="F16" s="1" t="s">
        <v>1801</v>
      </c>
      <c r="G16" s="1" t="s">
        <v>1815</v>
      </c>
      <c r="H16" s="1" t="s">
        <v>2265</v>
      </c>
      <c r="I16" s="1"/>
      <c r="J16" s="1" t="s">
        <v>2897</v>
      </c>
      <c r="K16" s="1" t="s">
        <v>3299</v>
      </c>
      <c r="L16" s="1" t="s">
        <v>3300</v>
      </c>
      <c r="M16" s="1" t="s">
        <v>3303</v>
      </c>
      <c r="N16" s="1" t="s">
        <v>3323</v>
      </c>
      <c r="O16" s="1" t="s">
        <v>3794</v>
      </c>
      <c r="P16" s="1" t="s">
        <v>4240</v>
      </c>
      <c r="Q16" s="1" t="s">
        <v>4617</v>
      </c>
      <c r="R16">
        <v>1</v>
      </c>
      <c r="S16" s="1" t="s">
        <v>4619</v>
      </c>
      <c r="T16" s="1" t="s">
        <v>4624</v>
      </c>
      <c r="U16" s="1"/>
      <c r="V16" s="1" t="s">
        <v>4627</v>
      </c>
      <c r="W16" s="1"/>
      <c r="X16" s="1"/>
      <c r="Y16" s="1" t="s">
        <v>4637</v>
      </c>
      <c r="Z16" s="1"/>
      <c r="AA16" s="1"/>
      <c r="AB16" s="1" t="s">
        <v>4643</v>
      </c>
      <c r="AC16" s="1"/>
      <c r="AD16" s="1" t="s">
        <v>4656</v>
      </c>
      <c r="AE16" s="1" t="s">
        <v>4670</v>
      </c>
      <c r="AG16" s="23">
        <f>VALUE(Table1[[#This Row],[TotalFatalInjuries]])</f>
        <v>0</v>
      </c>
      <c r="AH16" s="23">
        <f>VALUE(Table1[[#This Row],[TotalSeriousInjuries]])</f>
        <v>2</v>
      </c>
      <c r="AI16" s="23">
        <f>VALUE(Table1[[#This Row],[TotalMinorInjuries]])</f>
        <v>0</v>
      </c>
      <c r="AJ16" s="23">
        <f>VALUE(Table1[[#This Row],[TotalUninjured]])</f>
        <v>0</v>
      </c>
      <c r="AK16" s="23">
        <f t="shared" si="0"/>
        <v>2</v>
      </c>
      <c r="AL16" s="23" t="str">
        <f>RIGHT(Table1[[#This Row],[Location]],2)</f>
        <v>IA</v>
      </c>
      <c r="AM16" s="23">
        <f>YEAR(Table1[[#This Row],[EventDate]])</f>
        <v>2014</v>
      </c>
    </row>
    <row r="17" spans="1:39" x14ac:dyDescent="0.25">
      <c r="A17" s="1" t="s">
        <v>46</v>
      </c>
      <c r="B17" s="1" t="s">
        <v>505</v>
      </c>
      <c r="C17" s="1" t="s">
        <v>522</v>
      </c>
      <c r="D17" s="1" t="s">
        <v>1000</v>
      </c>
      <c r="E17" s="1" t="s">
        <v>1373</v>
      </c>
      <c r="F17" s="1" t="s">
        <v>1801</v>
      </c>
      <c r="G17" s="1" t="s">
        <v>1816</v>
      </c>
      <c r="H17" s="1" t="s">
        <v>2266</v>
      </c>
      <c r="I17" s="1" t="s">
        <v>2709</v>
      </c>
      <c r="J17" s="1" t="s">
        <v>3003</v>
      </c>
      <c r="K17" s="1" t="s">
        <v>3299</v>
      </c>
      <c r="L17" s="1" t="s">
        <v>3300</v>
      </c>
      <c r="M17" s="1" t="s">
        <v>3303</v>
      </c>
      <c r="N17" s="1" t="s">
        <v>3324</v>
      </c>
      <c r="O17" s="1" t="s">
        <v>3795</v>
      </c>
      <c r="P17" s="1" t="s">
        <v>4241</v>
      </c>
      <c r="Q17" s="1" t="s">
        <v>4617</v>
      </c>
      <c r="R17">
        <v>1</v>
      </c>
      <c r="S17" s="1" t="s">
        <v>4619</v>
      </c>
      <c r="T17" s="1" t="s">
        <v>4624</v>
      </c>
      <c r="U17" s="1"/>
      <c r="V17" s="1" t="s">
        <v>4627</v>
      </c>
      <c r="W17" s="1"/>
      <c r="X17" s="1"/>
      <c r="Y17" s="1" t="s">
        <v>4637</v>
      </c>
      <c r="Z17" s="1"/>
      <c r="AA17" s="1"/>
      <c r="AB17" s="1" t="s">
        <v>4643</v>
      </c>
      <c r="AC17" s="1"/>
      <c r="AD17" s="1" t="s">
        <v>4655</v>
      </c>
      <c r="AE17" s="1" t="s">
        <v>995</v>
      </c>
      <c r="AG17" s="23">
        <f>VALUE(Table1[[#This Row],[TotalFatalInjuries]])</f>
        <v>0</v>
      </c>
      <c r="AH17" s="23">
        <f>VALUE(Table1[[#This Row],[TotalSeriousInjuries]])</f>
        <v>2</v>
      </c>
      <c r="AI17" s="23">
        <f>VALUE(Table1[[#This Row],[TotalMinorInjuries]])</f>
        <v>0</v>
      </c>
      <c r="AJ17" s="23">
        <f>VALUE(Table1[[#This Row],[TotalUninjured]])</f>
        <v>0</v>
      </c>
      <c r="AK17" s="23">
        <f t="shared" si="0"/>
        <v>2</v>
      </c>
      <c r="AL17" s="23" t="str">
        <f>RIGHT(Table1[[#This Row],[Location]],2)</f>
        <v>TX</v>
      </c>
      <c r="AM17" s="23">
        <f>YEAR(Table1[[#This Row],[EventDate]])</f>
        <v>2014</v>
      </c>
    </row>
    <row r="18" spans="1:39" x14ac:dyDescent="0.25">
      <c r="A18" s="1" t="s">
        <v>47</v>
      </c>
      <c r="B18" s="1" t="s">
        <v>505</v>
      </c>
      <c r="C18" s="1" t="s">
        <v>523</v>
      </c>
      <c r="D18" s="1" t="s">
        <v>1001</v>
      </c>
      <c r="E18" s="1" t="s">
        <v>1374</v>
      </c>
      <c r="F18" s="1" t="s">
        <v>1801</v>
      </c>
      <c r="G18" s="1" t="s">
        <v>1817</v>
      </c>
      <c r="H18" s="1" t="s">
        <v>2267</v>
      </c>
      <c r="I18" s="1" t="s">
        <v>2710</v>
      </c>
      <c r="J18" s="1" t="s">
        <v>3004</v>
      </c>
      <c r="K18" s="1" t="s">
        <v>4807</v>
      </c>
      <c r="L18" s="1" t="s">
        <v>3300</v>
      </c>
      <c r="M18" s="1" t="s">
        <v>3303</v>
      </c>
      <c r="N18" s="1" t="s">
        <v>3325</v>
      </c>
      <c r="O18" s="1" t="s">
        <v>3796</v>
      </c>
      <c r="P18" s="1" t="s">
        <v>4242</v>
      </c>
      <c r="Q18" s="1"/>
      <c r="R18">
        <v>1</v>
      </c>
      <c r="S18" s="1" t="s">
        <v>4619</v>
      </c>
      <c r="T18" s="1" t="s">
        <v>4624</v>
      </c>
      <c r="U18" s="1"/>
      <c r="V18" s="1" t="s">
        <v>4627</v>
      </c>
      <c r="W18" s="1"/>
      <c r="X18" s="1" t="s">
        <v>4638</v>
      </c>
      <c r="Y18" s="1"/>
      <c r="Z18" s="1"/>
      <c r="AA18" s="1"/>
      <c r="AB18" s="1" t="s">
        <v>4643</v>
      </c>
      <c r="AC18" s="1"/>
      <c r="AD18" s="1" t="s">
        <v>4655</v>
      </c>
      <c r="AE18" s="1" t="s">
        <v>999</v>
      </c>
      <c r="AG18" s="23">
        <f>VALUE(Table1[[#This Row],[TotalFatalInjuries]])</f>
        <v>1</v>
      </c>
      <c r="AH18" s="23">
        <f>VALUE(Table1[[#This Row],[TotalSeriousInjuries]])</f>
        <v>0</v>
      </c>
      <c r="AI18" s="23">
        <f>VALUE(Table1[[#This Row],[TotalMinorInjuries]])</f>
        <v>0</v>
      </c>
      <c r="AJ18" s="23">
        <f>VALUE(Table1[[#This Row],[TotalUninjured]])</f>
        <v>0</v>
      </c>
      <c r="AK18" s="23">
        <f t="shared" si="0"/>
        <v>1</v>
      </c>
      <c r="AL18" s="23" t="str">
        <f>RIGHT(Table1[[#This Row],[Location]],2)</f>
        <v>NV</v>
      </c>
      <c r="AM18" s="23">
        <f>YEAR(Table1[[#This Row],[EventDate]])</f>
        <v>2014</v>
      </c>
    </row>
    <row r="19" spans="1:39" x14ac:dyDescent="0.25">
      <c r="A19" s="1" t="s">
        <v>48</v>
      </c>
      <c r="B19" s="1" t="s">
        <v>505</v>
      </c>
      <c r="C19" s="1" t="s">
        <v>524</v>
      </c>
      <c r="D19" s="1" t="s">
        <v>1002</v>
      </c>
      <c r="E19" s="1" t="s">
        <v>1375</v>
      </c>
      <c r="F19" s="1" t="s">
        <v>1801</v>
      </c>
      <c r="G19" s="1" t="s">
        <v>1818</v>
      </c>
      <c r="H19" s="1" t="s">
        <v>2268</v>
      </c>
      <c r="I19" s="1"/>
      <c r="J19" s="1" t="s">
        <v>2897</v>
      </c>
      <c r="K19" s="1" t="s">
        <v>3299</v>
      </c>
      <c r="L19" s="1" t="s">
        <v>3300</v>
      </c>
      <c r="M19" s="1" t="s">
        <v>3303</v>
      </c>
      <c r="N19" s="1" t="s">
        <v>3326</v>
      </c>
      <c r="O19" s="1" t="s">
        <v>3797</v>
      </c>
      <c r="P19" s="1" t="s">
        <v>4243</v>
      </c>
      <c r="Q19" s="1" t="s">
        <v>4617</v>
      </c>
      <c r="R19">
        <v>1</v>
      </c>
      <c r="S19" s="1" t="s">
        <v>4619</v>
      </c>
      <c r="T19" s="1" t="s">
        <v>4624</v>
      </c>
      <c r="U19" s="1"/>
      <c r="V19" s="1" t="s">
        <v>4627</v>
      </c>
      <c r="W19" s="1"/>
      <c r="X19" s="1"/>
      <c r="Y19" s="1"/>
      <c r="Z19" s="1"/>
      <c r="AA19" s="1" t="s">
        <v>4638</v>
      </c>
      <c r="AB19" s="1" t="s">
        <v>4643</v>
      </c>
      <c r="AC19" s="1"/>
      <c r="AD19" s="1" t="s">
        <v>4655</v>
      </c>
      <c r="AE19" s="1" t="s">
        <v>4671</v>
      </c>
      <c r="AG19" s="23">
        <f>VALUE(Table1[[#This Row],[TotalFatalInjuries]])</f>
        <v>0</v>
      </c>
      <c r="AH19" s="23">
        <f>VALUE(Table1[[#This Row],[TotalSeriousInjuries]])</f>
        <v>0</v>
      </c>
      <c r="AI19" s="23">
        <f>VALUE(Table1[[#This Row],[TotalMinorInjuries]])</f>
        <v>0</v>
      </c>
      <c r="AJ19" s="23">
        <f>VALUE(Table1[[#This Row],[TotalUninjured]])</f>
        <v>1</v>
      </c>
      <c r="AK19" s="23">
        <f t="shared" si="0"/>
        <v>1</v>
      </c>
      <c r="AL19" s="23" t="str">
        <f>RIGHT(Table1[[#This Row],[Location]],2)</f>
        <v>VA</v>
      </c>
      <c r="AM19" s="23">
        <f>YEAR(Table1[[#This Row],[EventDate]])</f>
        <v>2014</v>
      </c>
    </row>
    <row r="20" spans="1:39" x14ac:dyDescent="0.25">
      <c r="A20" s="1" t="s">
        <v>49</v>
      </c>
      <c r="B20" s="1" t="s">
        <v>505</v>
      </c>
      <c r="C20" s="1" t="s">
        <v>525</v>
      </c>
      <c r="D20" s="1" t="s">
        <v>1002</v>
      </c>
      <c r="E20" s="1" t="s">
        <v>1376</v>
      </c>
      <c r="F20" s="1" t="s">
        <v>1801</v>
      </c>
      <c r="G20" s="1" t="s">
        <v>1819</v>
      </c>
      <c r="H20" s="1" t="s">
        <v>2269</v>
      </c>
      <c r="I20" s="1"/>
      <c r="J20" s="1"/>
      <c r="K20" s="1" t="s">
        <v>4807</v>
      </c>
      <c r="L20" s="1" t="s">
        <v>3300</v>
      </c>
      <c r="M20" s="1" t="s">
        <v>3303</v>
      </c>
      <c r="N20" s="1" t="s">
        <v>3327</v>
      </c>
      <c r="O20" s="1" t="s">
        <v>3798</v>
      </c>
      <c r="P20" s="1" t="s">
        <v>4244</v>
      </c>
      <c r="Q20" s="1" t="s">
        <v>4617</v>
      </c>
      <c r="R20">
        <v>1</v>
      </c>
      <c r="S20" s="1" t="s">
        <v>4619</v>
      </c>
      <c r="T20" s="1" t="s">
        <v>4624</v>
      </c>
      <c r="U20" s="1"/>
      <c r="V20" s="1" t="s">
        <v>4627</v>
      </c>
      <c r="W20" s="1"/>
      <c r="X20" s="1" t="s">
        <v>4637</v>
      </c>
      <c r="Y20" s="1" t="s">
        <v>4638</v>
      </c>
      <c r="Z20" s="1"/>
      <c r="AA20" s="1"/>
      <c r="AB20" s="1" t="s">
        <v>4643</v>
      </c>
      <c r="AC20" s="1"/>
      <c r="AD20" s="1" t="s">
        <v>4655</v>
      </c>
      <c r="AE20" s="1" t="s">
        <v>4668</v>
      </c>
      <c r="AG20" s="23">
        <f>VALUE(Table1[[#This Row],[TotalFatalInjuries]])</f>
        <v>2</v>
      </c>
      <c r="AH20" s="23">
        <f>VALUE(Table1[[#This Row],[TotalSeriousInjuries]])</f>
        <v>1</v>
      </c>
      <c r="AI20" s="23">
        <f>VALUE(Table1[[#This Row],[TotalMinorInjuries]])</f>
        <v>0</v>
      </c>
      <c r="AJ20" s="23">
        <f>VALUE(Table1[[#This Row],[TotalUninjured]])</f>
        <v>0</v>
      </c>
      <c r="AK20" s="23">
        <f t="shared" si="0"/>
        <v>3</v>
      </c>
      <c r="AL20" s="23" t="str">
        <f>RIGHT(Table1[[#This Row],[Location]],2)</f>
        <v>OR</v>
      </c>
      <c r="AM20" s="23">
        <f>YEAR(Table1[[#This Row],[EventDate]])</f>
        <v>2014</v>
      </c>
    </row>
    <row r="21" spans="1:39" x14ac:dyDescent="0.25">
      <c r="A21" s="1" t="s">
        <v>50</v>
      </c>
      <c r="B21" s="1" t="s">
        <v>505</v>
      </c>
      <c r="C21" s="1" t="s">
        <v>526</v>
      </c>
      <c r="D21" s="1" t="s">
        <v>1003</v>
      </c>
      <c r="E21" s="1" t="s">
        <v>1377</v>
      </c>
      <c r="F21" s="1" t="s">
        <v>1801</v>
      </c>
      <c r="G21" s="1" t="s">
        <v>1820</v>
      </c>
      <c r="H21" s="1" t="s">
        <v>2270</v>
      </c>
      <c r="I21" s="1"/>
      <c r="J21" s="1" t="s">
        <v>2897</v>
      </c>
      <c r="K21" s="1" t="s">
        <v>4807</v>
      </c>
      <c r="L21" s="1" t="s">
        <v>3300</v>
      </c>
      <c r="M21" s="1" t="s">
        <v>3303</v>
      </c>
      <c r="N21" s="1" t="s">
        <v>3328</v>
      </c>
      <c r="O21" s="1" t="s">
        <v>3799</v>
      </c>
      <c r="P21" s="1" t="s">
        <v>4245</v>
      </c>
      <c r="Q21" s="1" t="s">
        <v>4617</v>
      </c>
      <c r="R21">
        <v>1</v>
      </c>
      <c r="S21" s="1" t="s">
        <v>4619</v>
      </c>
      <c r="T21" s="1" t="s">
        <v>4624</v>
      </c>
      <c r="U21" s="1"/>
      <c r="V21" s="1" t="s">
        <v>4627</v>
      </c>
      <c r="W21" s="1"/>
      <c r="X21" s="1" t="s">
        <v>4638</v>
      </c>
      <c r="Y21" s="1"/>
      <c r="Z21" s="1"/>
      <c r="AA21" s="1"/>
      <c r="AB21" s="1" t="s">
        <v>4643</v>
      </c>
      <c r="AC21" s="1"/>
      <c r="AD21" s="1" t="s">
        <v>4655</v>
      </c>
      <c r="AE21" s="1" t="s">
        <v>4671</v>
      </c>
      <c r="AG21" s="23">
        <f>VALUE(Table1[[#This Row],[TotalFatalInjuries]])</f>
        <v>1</v>
      </c>
      <c r="AH21" s="23">
        <f>VALUE(Table1[[#This Row],[TotalSeriousInjuries]])</f>
        <v>0</v>
      </c>
      <c r="AI21" s="23">
        <f>VALUE(Table1[[#This Row],[TotalMinorInjuries]])</f>
        <v>0</v>
      </c>
      <c r="AJ21" s="23">
        <f>VALUE(Table1[[#This Row],[TotalUninjured]])</f>
        <v>0</v>
      </c>
      <c r="AK21" s="23">
        <f t="shared" si="0"/>
        <v>1</v>
      </c>
      <c r="AL21" s="23" t="str">
        <f>RIGHT(Table1[[#This Row],[Location]],2)</f>
        <v>NC</v>
      </c>
      <c r="AM21" s="23">
        <f>YEAR(Table1[[#This Row],[EventDate]])</f>
        <v>2014</v>
      </c>
    </row>
    <row r="22" spans="1:39" x14ac:dyDescent="0.25">
      <c r="A22" s="1" t="s">
        <v>51</v>
      </c>
      <c r="B22" s="1" t="s">
        <v>505</v>
      </c>
      <c r="C22" s="1" t="s">
        <v>527</v>
      </c>
      <c r="D22" s="1" t="s">
        <v>1004</v>
      </c>
      <c r="E22" s="1" t="s">
        <v>1378</v>
      </c>
      <c r="F22" s="1" t="s">
        <v>1801</v>
      </c>
      <c r="G22" s="1" t="s">
        <v>1821</v>
      </c>
      <c r="H22" s="1" t="s">
        <v>2271</v>
      </c>
      <c r="I22" s="1" t="s">
        <v>2711</v>
      </c>
      <c r="J22" s="1" t="s">
        <v>3005</v>
      </c>
      <c r="K22" s="1" t="s">
        <v>3299</v>
      </c>
      <c r="L22" s="1" t="s">
        <v>3300</v>
      </c>
      <c r="M22" s="1" t="s">
        <v>3303</v>
      </c>
      <c r="N22" s="1" t="s">
        <v>3329</v>
      </c>
      <c r="O22" s="1" t="s">
        <v>3800</v>
      </c>
      <c r="P22" s="1" t="s">
        <v>4246</v>
      </c>
      <c r="Q22" s="1" t="s">
        <v>4617</v>
      </c>
      <c r="R22">
        <v>1</v>
      </c>
      <c r="S22" s="1" t="s">
        <v>4619</v>
      </c>
      <c r="T22" s="1" t="s">
        <v>4624</v>
      </c>
      <c r="U22" s="1"/>
      <c r="V22" s="1" t="s">
        <v>4627</v>
      </c>
      <c r="W22" s="1"/>
      <c r="X22" s="1"/>
      <c r="Y22" s="1" t="s">
        <v>4638</v>
      </c>
      <c r="Z22" s="1"/>
      <c r="AA22" s="1"/>
      <c r="AB22" s="1" t="s">
        <v>4643</v>
      </c>
      <c r="AC22" s="1"/>
      <c r="AD22" s="1" t="s">
        <v>4655</v>
      </c>
      <c r="AE22" s="1" t="s">
        <v>1000</v>
      </c>
      <c r="AG22" s="23">
        <f>VALUE(Table1[[#This Row],[TotalFatalInjuries]])</f>
        <v>0</v>
      </c>
      <c r="AH22" s="23">
        <f>VALUE(Table1[[#This Row],[TotalSeriousInjuries]])</f>
        <v>1</v>
      </c>
      <c r="AI22" s="23">
        <f>VALUE(Table1[[#This Row],[TotalMinorInjuries]])</f>
        <v>0</v>
      </c>
      <c r="AJ22" s="23">
        <f>VALUE(Table1[[#This Row],[TotalUninjured]])</f>
        <v>0</v>
      </c>
      <c r="AK22" s="23">
        <f t="shared" si="0"/>
        <v>1</v>
      </c>
      <c r="AL22" s="23" t="str">
        <f>RIGHT(Table1[[#This Row],[Location]],2)</f>
        <v>NJ</v>
      </c>
      <c r="AM22" s="23">
        <f>YEAR(Table1[[#This Row],[EventDate]])</f>
        <v>2014</v>
      </c>
    </row>
    <row r="23" spans="1:39" x14ac:dyDescent="0.25">
      <c r="A23" s="1" t="s">
        <v>52</v>
      </c>
      <c r="B23" s="1" t="s">
        <v>505</v>
      </c>
      <c r="C23" s="1" t="s">
        <v>528</v>
      </c>
      <c r="D23" s="1" t="s">
        <v>1005</v>
      </c>
      <c r="E23" s="1" t="s">
        <v>1379</v>
      </c>
      <c r="F23" s="1" t="s">
        <v>1801</v>
      </c>
      <c r="G23" s="1" t="s">
        <v>1822</v>
      </c>
      <c r="H23" s="1" t="s">
        <v>2272</v>
      </c>
      <c r="I23" s="1" t="s">
        <v>2712</v>
      </c>
      <c r="J23" s="1" t="s">
        <v>3006</v>
      </c>
      <c r="K23" s="1" t="s">
        <v>3299</v>
      </c>
      <c r="L23" s="1" t="s">
        <v>3300</v>
      </c>
      <c r="M23" s="1" t="s">
        <v>3303</v>
      </c>
      <c r="N23" s="1" t="s">
        <v>3330</v>
      </c>
      <c r="O23" s="1" t="s">
        <v>3801</v>
      </c>
      <c r="P23" s="1" t="s">
        <v>4247</v>
      </c>
      <c r="Q23" s="1" t="s">
        <v>4617</v>
      </c>
      <c r="R23">
        <v>1</v>
      </c>
      <c r="S23" s="1" t="s">
        <v>4619</v>
      </c>
      <c r="T23" s="1" t="s">
        <v>4624</v>
      </c>
      <c r="U23" s="1"/>
      <c r="V23" s="1" t="s">
        <v>4628</v>
      </c>
      <c r="W23" s="1"/>
      <c r="X23" s="1"/>
      <c r="Y23" s="1" t="s">
        <v>4638</v>
      </c>
      <c r="Z23" s="1"/>
      <c r="AA23" s="1"/>
      <c r="AB23" s="1" t="s">
        <v>4643</v>
      </c>
      <c r="AC23" s="1"/>
      <c r="AD23" s="1" t="s">
        <v>4656</v>
      </c>
      <c r="AE23" s="1" t="s">
        <v>4672</v>
      </c>
      <c r="AG23" s="23">
        <f>VALUE(Table1[[#This Row],[TotalFatalInjuries]])</f>
        <v>0</v>
      </c>
      <c r="AH23" s="23">
        <f>VALUE(Table1[[#This Row],[TotalSeriousInjuries]])</f>
        <v>1</v>
      </c>
      <c r="AI23" s="23">
        <f>VALUE(Table1[[#This Row],[TotalMinorInjuries]])</f>
        <v>0</v>
      </c>
      <c r="AJ23" s="23">
        <f>VALUE(Table1[[#This Row],[TotalUninjured]])</f>
        <v>0</v>
      </c>
      <c r="AK23" s="23">
        <f t="shared" si="0"/>
        <v>1</v>
      </c>
      <c r="AL23" s="23" t="str">
        <f>RIGHT(Table1[[#This Row],[Location]],2)</f>
        <v>TX</v>
      </c>
      <c r="AM23" s="23">
        <f>YEAR(Table1[[#This Row],[EventDate]])</f>
        <v>2014</v>
      </c>
    </row>
    <row r="24" spans="1:39" x14ac:dyDescent="0.25">
      <c r="A24" s="1" t="s">
        <v>53</v>
      </c>
      <c r="B24" s="1" t="s">
        <v>505</v>
      </c>
      <c r="C24" s="1" t="s">
        <v>529</v>
      </c>
      <c r="D24" s="1" t="s">
        <v>1006</v>
      </c>
      <c r="E24" s="1" t="s">
        <v>1380</v>
      </c>
      <c r="F24" s="1" t="s">
        <v>1801</v>
      </c>
      <c r="G24" s="1" t="s">
        <v>1823</v>
      </c>
      <c r="H24" s="1" t="s">
        <v>2273</v>
      </c>
      <c r="I24" s="1"/>
      <c r="J24" s="1" t="s">
        <v>2897</v>
      </c>
      <c r="K24" s="1" t="s">
        <v>3299</v>
      </c>
      <c r="L24" s="1" t="s">
        <v>3300</v>
      </c>
      <c r="M24" s="1" t="s">
        <v>3303</v>
      </c>
      <c r="N24" s="1" t="s">
        <v>3331</v>
      </c>
      <c r="O24" s="1" t="s">
        <v>3802</v>
      </c>
      <c r="P24" s="1" t="s">
        <v>4248</v>
      </c>
      <c r="Q24" s="1" t="s">
        <v>4617</v>
      </c>
      <c r="R24">
        <v>1</v>
      </c>
      <c r="S24" s="1" t="s">
        <v>4619</v>
      </c>
      <c r="T24" s="1" t="s">
        <v>4624</v>
      </c>
      <c r="U24" s="1"/>
      <c r="V24" s="1" t="s">
        <v>4627</v>
      </c>
      <c r="W24" s="1"/>
      <c r="X24" s="1"/>
      <c r="Y24" s="1"/>
      <c r="Z24" s="1"/>
      <c r="AA24" s="1" t="s">
        <v>4638</v>
      </c>
      <c r="AB24" s="1" t="s">
        <v>4643</v>
      </c>
      <c r="AC24" s="1"/>
      <c r="AD24" s="1" t="s">
        <v>4655</v>
      </c>
      <c r="AE24" s="1" t="s">
        <v>4673</v>
      </c>
      <c r="AG24" s="23">
        <f>VALUE(Table1[[#This Row],[TotalFatalInjuries]])</f>
        <v>0</v>
      </c>
      <c r="AH24" s="23">
        <f>VALUE(Table1[[#This Row],[TotalSeriousInjuries]])</f>
        <v>0</v>
      </c>
      <c r="AI24" s="23">
        <f>VALUE(Table1[[#This Row],[TotalMinorInjuries]])</f>
        <v>0</v>
      </c>
      <c r="AJ24" s="23">
        <f>VALUE(Table1[[#This Row],[TotalUninjured]])</f>
        <v>1</v>
      </c>
      <c r="AK24" s="23">
        <f t="shared" si="0"/>
        <v>1</v>
      </c>
      <c r="AL24" s="23" t="str">
        <f>RIGHT(Table1[[#This Row],[Location]],2)</f>
        <v>VT</v>
      </c>
      <c r="AM24" s="23">
        <f>YEAR(Table1[[#This Row],[EventDate]])</f>
        <v>2014</v>
      </c>
    </row>
    <row r="25" spans="1:39" x14ac:dyDescent="0.25">
      <c r="A25" s="1" t="s">
        <v>54</v>
      </c>
      <c r="B25" s="1" t="s">
        <v>505</v>
      </c>
      <c r="C25" s="1" t="s">
        <v>530</v>
      </c>
      <c r="D25" s="1" t="s">
        <v>1007</v>
      </c>
      <c r="E25" s="1" t="s">
        <v>1381</v>
      </c>
      <c r="F25" s="1" t="s">
        <v>1801</v>
      </c>
      <c r="G25" s="1" t="s">
        <v>1824</v>
      </c>
      <c r="H25" s="1" t="s">
        <v>2274</v>
      </c>
      <c r="I25" s="1" t="s">
        <v>2713</v>
      </c>
      <c r="J25" s="1" t="s">
        <v>3007</v>
      </c>
      <c r="K25" s="1" t="s">
        <v>4807</v>
      </c>
      <c r="L25" s="1" t="s">
        <v>3300</v>
      </c>
      <c r="M25" s="1" t="s">
        <v>3305</v>
      </c>
      <c r="N25" s="1" t="s">
        <v>3332</v>
      </c>
      <c r="O25" s="1" t="s">
        <v>3803</v>
      </c>
      <c r="P25" s="1" t="s">
        <v>4249</v>
      </c>
      <c r="Q25" s="1" t="s">
        <v>4617</v>
      </c>
      <c r="R25">
        <v>1</v>
      </c>
      <c r="S25" s="1" t="s">
        <v>4621</v>
      </c>
      <c r="T25" s="1" t="s">
        <v>4624</v>
      </c>
      <c r="U25" s="1"/>
      <c r="V25" s="1" t="s">
        <v>4627</v>
      </c>
      <c r="W25" s="1"/>
      <c r="X25" s="1" t="s">
        <v>4638</v>
      </c>
      <c r="Y25" s="1"/>
      <c r="Z25" s="1"/>
      <c r="AA25" s="1"/>
      <c r="AB25" s="1" t="s">
        <v>4643</v>
      </c>
      <c r="AC25" s="1"/>
      <c r="AD25" s="1" t="s">
        <v>4655</v>
      </c>
      <c r="AE25" s="1" t="s">
        <v>4674</v>
      </c>
      <c r="AG25" s="23">
        <f>VALUE(Table1[[#This Row],[TotalFatalInjuries]])</f>
        <v>1</v>
      </c>
      <c r="AH25" s="23">
        <f>VALUE(Table1[[#This Row],[TotalSeriousInjuries]])</f>
        <v>0</v>
      </c>
      <c r="AI25" s="23">
        <f>VALUE(Table1[[#This Row],[TotalMinorInjuries]])</f>
        <v>0</v>
      </c>
      <c r="AJ25" s="23">
        <f>VALUE(Table1[[#This Row],[TotalUninjured]])</f>
        <v>0</v>
      </c>
      <c r="AK25" s="23">
        <f t="shared" si="0"/>
        <v>1</v>
      </c>
      <c r="AL25" s="23" t="str">
        <f>RIGHT(Table1[[#This Row],[Location]],2)</f>
        <v>NV</v>
      </c>
      <c r="AM25" s="23">
        <f>YEAR(Table1[[#This Row],[EventDate]])</f>
        <v>2014</v>
      </c>
    </row>
    <row r="26" spans="1:39" x14ac:dyDescent="0.25">
      <c r="A26" s="1" t="s">
        <v>55</v>
      </c>
      <c r="B26" s="1" t="s">
        <v>505</v>
      </c>
      <c r="C26" s="1" t="s">
        <v>531</v>
      </c>
      <c r="D26" s="1" t="s">
        <v>1008</v>
      </c>
      <c r="E26" s="1" t="s">
        <v>1382</v>
      </c>
      <c r="F26" s="1" t="s">
        <v>1801</v>
      </c>
      <c r="G26" s="1" t="s">
        <v>1825</v>
      </c>
      <c r="H26" s="1" t="s">
        <v>2275</v>
      </c>
      <c r="I26" s="1" t="s">
        <v>2714</v>
      </c>
      <c r="J26" s="1" t="s">
        <v>3008</v>
      </c>
      <c r="K26" s="1" t="s">
        <v>3299</v>
      </c>
      <c r="L26" s="1" t="s">
        <v>3300</v>
      </c>
      <c r="M26" s="1" t="s">
        <v>3303</v>
      </c>
      <c r="N26" s="1" t="s">
        <v>3333</v>
      </c>
      <c r="O26" s="1" t="s">
        <v>3804</v>
      </c>
      <c r="P26" s="1" t="s">
        <v>4250</v>
      </c>
      <c r="Q26" s="1" t="s">
        <v>4617</v>
      </c>
      <c r="R26">
        <v>1</v>
      </c>
      <c r="S26" s="1" t="s">
        <v>4619</v>
      </c>
      <c r="T26" s="1" t="s">
        <v>4624</v>
      </c>
      <c r="U26" s="1"/>
      <c r="V26" s="1" t="s">
        <v>4627</v>
      </c>
      <c r="W26" s="1"/>
      <c r="X26" s="1"/>
      <c r="Y26" s="1"/>
      <c r="Z26" s="1"/>
      <c r="AA26" s="1" t="s">
        <v>4637</v>
      </c>
      <c r="AB26" s="1" t="s">
        <v>4643</v>
      </c>
      <c r="AC26" s="1"/>
      <c r="AD26" s="1" t="s">
        <v>4656</v>
      </c>
      <c r="AE26" s="1" t="s">
        <v>4675</v>
      </c>
      <c r="AG26" s="23">
        <f>VALUE(Table1[[#This Row],[TotalFatalInjuries]])</f>
        <v>0</v>
      </c>
      <c r="AH26" s="23">
        <f>VALUE(Table1[[#This Row],[TotalSeriousInjuries]])</f>
        <v>0</v>
      </c>
      <c r="AI26" s="23">
        <f>VALUE(Table1[[#This Row],[TotalMinorInjuries]])</f>
        <v>0</v>
      </c>
      <c r="AJ26" s="23">
        <f>VALUE(Table1[[#This Row],[TotalUninjured]])</f>
        <v>2</v>
      </c>
      <c r="AK26" s="23">
        <f t="shared" si="0"/>
        <v>2</v>
      </c>
      <c r="AL26" s="23" t="str">
        <f>RIGHT(Table1[[#This Row],[Location]],2)</f>
        <v>OH</v>
      </c>
      <c r="AM26" s="23">
        <f>YEAR(Table1[[#This Row],[EventDate]])</f>
        <v>2014</v>
      </c>
    </row>
    <row r="27" spans="1:39" x14ac:dyDescent="0.25">
      <c r="A27" s="1" t="s">
        <v>56</v>
      </c>
      <c r="B27" s="1" t="s">
        <v>505</v>
      </c>
      <c r="C27" s="1" t="s">
        <v>532</v>
      </c>
      <c r="D27" s="1" t="s">
        <v>1009</v>
      </c>
      <c r="E27" s="1" t="s">
        <v>1383</v>
      </c>
      <c r="F27" s="1" t="s">
        <v>1801</v>
      </c>
      <c r="G27" s="1" t="s">
        <v>1826</v>
      </c>
      <c r="H27" s="1" t="s">
        <v>2276</v>
      </c>
      <c r="I27" s="1" t="s">
        <v>2715</v>
      </c>
      <c r="J27" s="1" t="s">
        <v>3009</v>
      </c>
      <c r="K27" s="1" t="s">
        <v>4807</v>
      </c>
      <c r="L27" s="1" t="s">
        <v>3300</v>
      </c>
      <c r="M27" s="1"/>
      <c r="N27" s="1" t="s">
        <v>3334</v>
      </c>
      <c r="O27" s="1" t="s">
        <v>3805</v>
      </c>
      <c r="P27" s="1" t="s">
        <v>4251</v>
      </c>
      <c r="Q27" s="1" t="s">
        <v>4617</v>
      </c>
      <c r="R27">
        <v>1</v>
      </c>
      <c r="S27" s="1" t="s">
        <v>4619</v>
      </c>
      <c r="T27" s="1" t="s">
        <v>4624</v>
      </c>
      <c r="U27" s="1"/>
      <c r="V27" s="1" t="s">
        <v>4627</v>
      </c>
      <c r="W27" s="1"/>
      <c r="X27" s="1" t="s">
        <v>4638</v>
      </c>
      <c r="Y27" s="1"/>
      <c r="Z27" s="1"/>
      <c r="AA27" s="1"/>
      <c r="AB27" s="1" t="s">
        <v>4643</v>
      </c>
      <c r="AC27" s="1"/>
      <c r="AD27" s="1" t="s">
        <v>4655</v>
      </c>
      <c r="AE27" s="1" t="s">
        <v>4676</v>
      </c>
      <c r="AG27" s="23">
        <f>VALUE(Table1[[#This Row],[TotalFatalInjuries]])</f>
        <v>1</v>
      </c>
      <c r="AH27" s="23">
        <f>VALUE(Table1[[#This Row],[TotalSeriousInjuries]])</f>
        <v>0</v>
      </c>
      <c r="AI27" s="23">
        <f>VALUE(Table1[[#This Row],[TotalMinorInjuries]])</f>
        <v>0</v>
      </c>
      <c r="AJ27" s="23">
        <f>VALUE(Table1[[#This Row],[TotalUninjured]])</f>
        <v>0</v>
      </c>
      <c r="AK27" s="23">
        <f t="shared" si="0"/>
        <v>1</v>
      </c>
      <c r="AL27" s="23" t="str">
        <f>RIGHT(Table1[[#This Row],[Location]],2)</f>
        <v>TX</v>
      </c>
      <c r="AM27" s="23">
        <f>YEAR(Table1[[#This Row],[EventDate]])</f>
        <v>2014</v>
      </c>
    </row>
    <row r="28" spans="1:39" x14ac:dyDescent="0.25">
      <c r="A28" s="1" t="s">
        <v>57</v>
      </c>
      <c r="B28" s="1" t="s">
        <v>505</v>
      </c>
      <c r="C28" s="1" t="s">
        <v>533</v>
      </c>
      <c r="D28" s="1" t="s">
        <v>1010</v>
      </c>
      <c r="E28" s="1" t="s">
        <v>1384</v>
      </c>
      <c r="F28" s="1" t="s">
        <v>1801</v>
      </c>
      <c r="G28" s="1" t="s">
        <v>1827</v>
      </c>
      <c r="H28" s="1" t="s">
        <v>2277</v>
      </c>
      <c r="I28" s="1"/>
      <c r="J28" s="1" t="s">
        <v>2897</v>
      </c>
      <c r="K28" s="1" t="s">
        <v>4807</v>
      </c>
      <c r="L28" s="1" t="s">
        <v>3300</v>
      </c>
      <c r="M28" s="1"/>
      <c r="N28" s="1" t="s">
        <v>3335</v>
      </c>
      <c r="O28" s="1" t="s">
        <v>3793</v>
      </c>
      <c r="P28" s="1" t="s">
        <v>4239</v>
      </c>
      <c r="Q28" s="1" t="s">
        <v>4617</v>
      </c>
      <c r="R28">
        <v>1</v>
      </c>
      <c r="S28" s="1" t="s">
        <v>4619</v>
      </c>
      <c r="T28" s="1" t="s">
        <v>4624</v>
      </c>
      <c r="U28" s="1"/>
      <c r="V28" s="1" t="s">
        <v>4627</v>
      </c>
      <c r="W28" s="1"/>
      <c r="X28" s="1" t="s">
        <v>4638</v>
      </c>
      <c r="Y28" s="1"/>
      <c r="Z28" s="1"/>
      <c r="AA28" s="1"/>
      <c r="AB28" s="1" t="s">
        <v>4643</v>
      </c>
      <c r="AC28" s="1"/>
      <c r="AD28" s="1" t="s">
        <v>4655</v>
      </c>
      <c r="AE28" s="1" t="s">
        <v>4677</v>
      </c>
      <c r="AG28" s="23">
        <f>VALUE(Table1[[#This Row],[TotalFatalInjuries]])</f>
        <v>1</v>
      </c>
      <c r="AH28" s="23">
        <f>VALUE(Table1[[#This Row],[TotalSeriousInjuries]])</f>
        <v>0</v>
      </c>
      <c r="AI28" s="23">
        <f>VALUE(Table1[[#This Row],[TotalMinorInjuries]])</f>
        <v>0</v>
      </c>
      <c r="AJ28" s="23">
        <f>VALUE(Table1[[#This Row],[TotalUninjured]])</f>
        <v>0</v>
      </c>
      <c r="AK28" s="23">
        <f t="shared" si="0"/>
        <v>1</v>
      </c>
      <c r="AL28" s="23" t="str">
        <f>RIGHT(Table1[[#This Row],[Location]],2)</f>
        <v>UT</v>
      </c>
      <c r="AM28" s="23">
        <f>YEAR(Table1[[#This Row],[EventDate]])</f>
        <v>2014</v>
      </c>
    </row>
    <row r="29" spans="1:39" x14ac:dyDescent="0.25">
      <c r="A29" s="1" t="s">
        <v>58</v>
      </c>
      <c r="B29" s="1" t="s">
        <v>505</v>
      </c>
      <c r="C29" s="1" t="s">
        <v>534</v>
      </c>
      <c r="D29" s="1" t="s">
        <v>1011</v>
      </c>
      <c r="E29" s="1" t="s">
        <v>1385</v>
      </c>
      <c r="F29" s="1" t="s">
        <v>1801</v>
      </c>
      <c r="G29" s="1" t="s">
        <v>1828</v>
      </c>
      <c r="H29" s="1" t="s">
        <v>2278</v>
      </c>
      <c r="I29" s="1" t="s">
        <v>2716</v>
      </c>
      <c r="J29" s="1" t="s">
        <v>3010</v>
      </c>
      <c r="K29" s="1" t="s">
        <v>4807</v>
      </c>
      <c r="L29" s="1" t="s">
        <v>3300</v>
      </c>
      <c r="M29" s="1" t="s">
        <v>3303</v>
      </c>
      <c r="N29" s="1" t="s">
        <v>3336</v>
      </c>
      <c r="O29" s="1" t="s">
        <v>3806</v>
      </c>
      <c r="P29" s="1" t="s">
        <v>4235</v>
      </c>
      <c r="Q29" s="1" t="s">
        <v>4617</v>
      </c>
      <c r="R29">
        <v>1</v>
      </c>
      <c r="S29" s="1" t="s">
        <v>4619</v>
      </c>
      <c r="T29" s="1" t="s">
        <v>4624</v>
      </c>
      <c r="U29" s="1"/>
      <c r="V29" s="1" t="s">
        <v>4627</v>
      </c>
      <c r="W29" s="1"/>
      <c r="X29" s="1" t="s">
        <v>4637</v>
      </c>
      <c r="Y29" s="1"/>
      <c r="Z29" s="1"/>
      <c r="AA29" s="1"/>
      <c r="AB29" s="1" t="s">
        <v>4643</v>
      </c>
      <c r="AC29" s="1"/>
      <c r="AD29" s="1" t="s">
        <v>4655</v>
      </c>
      <c r="AE29" s="1" t="s">
        <v>4676</v>
      </c>
      <c r="AG29" s="23">
        <f>VALUE(Table1[[#This Row],[TotalFatalInjuries]])</f>
        <v>2</v>
      </c>
      <c r="AH29" s="23">
        <f>VALUE(Table1[[#This Row],[TotalSeriousInjuries]])</f>
        <v>0</v>
      </c>
      <c r="AI29" s="23">
        <f>VALUE(Table1[[#This Row],[TotalMinorInjuries]])</f>
        <v>0</v>
      </c>
      <c r="AJ29" s="23">
        <f>VALUE(Table1[[#This Row],[TotalUninjured]])</f>
        <v>0</v>
      </c>
      <c r="AK29" s="23">
        <f t="shared" si="0"/>
        <v>2</v>
      </c>
      <c r="AL29" s="23" t="str">
        <f>RIGHT(Table1[[#This Row],[Location]],2)</f>
        <v>FL</v>
      </c>
      <c r="AM29" s="23">
        <f>YEAR(Table1[[#This Row],[EventDate]])</f>
        <v>2014</v>
      </c>
    </row>
    <row r="30" spans="1:39" x14ac:dyDescent="0.25">
      <c r="A30" s="1" t="s">
        <v>59</v>
      </c>
      <c r="B30" s="1" t="s">
        <v>505</v>
      </c>
      <c r="C30" s="1" t="s">
        <v>535</v>
      </c>
      <c r="D30" s="1" t="s">
        <v>1012</v>
      </c>
      <c r="E30" s="1" t="s">
        <v>1386</v>
      </c>
      <c r="F30" s="1" t="s">
        <v>1801</v>
      </c>
      <c r="G30" s="1" t="s">
        <v>1829</v>
      </c>
      <c r="H30" s="1" t="s">
        <v>2279</v>
      </c>
      <c r="I30" s="1" t="s">
        <v>2717</v>
      </c>
      <c r="J30" s="1" t="s">
        <v>3011</v>
      </c>
      <c r="K30" s="1" t="s">
        <v>3299</v>
      </c>
      <c r="L30" s="1" t="s">
        <v>3301</v>
      </c>
      <c r="M30" s="1" t="s">
        <v>3303</v>
      </c>
      <c r="N30" s="1" t="s">
        <v>3337</v>
      </c>
      <c r="O30" s="1" t="s">
        <v>3807</v>
      </c>
      <c r="P30" s="1" t="s">
        <v>4252</v>
      </c>
      <c r="Q30" s="1" t="s">
        <v>4617</v>
      </c>
      <c r="R30">
        <v>1</v>
      </c>
      <c r="S30" s="1" t="s">
        <v>4619</v>
      </c>
      <c r="T30" s="1" t="s">
        <v>4624</v>
      </c>
      <c r="U30" s="1"/>
      <c r="V30" s="1" t="s">
        <v>4627</v>
      </c>
      <c r="W30" s="1"/>
      <c r="X30" s="1"/>
      <c r="Y30" s="1" t="s">
        <v>4638</v>
      </c>
      <c r="Z30" s="1"/>
      <c r="AA30" s="1"/>
      <c r="AB30" s="1" t="s">
        <v>4643</v>
      </c>
      <c r="AC30" s="1"/>
      <c r="AD30" s="1" t="s">
        <v>4655</v>
      </c>
      <c r="AE30" s="1" t="s">
        <v>4678</v>
      </c>
      <c r="AG30" s="23">
        <f>VALUE(Table1[[#This Row],[TotalFatalInjuries]])</f>
        <v>0</v>
      </c>
      <c r="AH30" s="23">
        <f>VALUE(Table1[[#This Row],[TotalSeriousInjuries]])</f>
        <v>1</v>
      </c>
      <c r="AI30" s="23">
        <f>VALUE(Table1[[#This Row],[TotalMinorInjuries]])</f>
        <v>0</v>
      </c>
      <c r="AJ30" s="23">
        <f>VALUE(Table1[[#This Row],[TotalUninjured]])</f>
        <v>0</v>
      </c>
      <c r="AK30" s="23">
        <f t="shared" si="0"/>
        <v>1</v>
      </c>
      <c r="AL30" s="23" t="str">
        <f>RIGHT(Table1[[#This Row],[Location]],2)</f>
        <v>FL</v>
      </c>
      <c r="AM30" s="23">
        <f>YEAR(Table1[[#This Row],[EventDate]])</f>
        <v>2014</v>
      </c>
    </row>
    <row r="31" spans="1:39" x14ac:dyDescent="0.25">
      <c r="A31" s="1" t="s">
        <v>60</v>
      </c>
      <c r="B31" s="1" t="s">
        <v>505</v>
      </c>
      <c r="C31" s="1" t="s">
        <v>536</v>
      </c>
      <c r="D31" s="1" t="s">
        <v>1013</v>
      </c>
      <c r="E31" s="1" t="s">
        <v>1387</v>
      </c>
      <c r="F31" s="1" t="s">
        <v>1801</v>
      </c>
      <c r="G31" s="1" t="s">
        <v>1830</v>
      </c>
      <c r="H31" s="1" t="s">
        <v>2280</v>
      </c>
      <c r="I31" s="1" t="s">
        <v>2718</v>
      </c>
      <c r="J31" s="1" t="s">
        <v>3012</v>
      </c>
      <c r="K31" s="1" t="s">
        <v>3299</v>
      </c>
      <c r="L31" s="1" t="s">
        <v>3302</v>
      </c>
      <c r="M31" s="1" t="s">
        <v>3303</v>
      </c>
      <c r="N31" s="1" t="s">
        <v>3338</v>
      </c>
      <c r="O31" s="1" t="s">
        <v>3808</v>
      </c>
      <c r="P31" s="1" t="s">
        <v>4253</v>
      </c>
      <c r="Q31" s="1" t="s">
        <v>4617</v>
      </c>
      <c r="R31">
        <v>1</v>
      </c>
      <c r="S31" s="1" t="s">
        <v>4619</v>
      </c>
      <c r="T31" s="1" t="s">
        <v>4624</v>
      </c>
      <c r="U31" s="1"/>
      <c r="V31" s="1" t="s">
        <v>4627</v>
      </c>
      <c r="W31" s="1"/>
      <c r="X31" s="1"/>
      <c r="Y31" s="1"/>
      <c r="Z31" s="1"/>
      <c r="AA31" s="1" t="s">
        <v>4637</v>
      </c>
      <c r="AB31" s="1" t="s">
        <v>4643</v>
      </c>
      <c r="AC31" s="1"/>
      <c r="AD31" s="1" t="s">
        <v>4656</v>
      </c>
      <c r="AE31" s="1" t="s">
        <v>4679</v>
      </c>
      <c r="AG31" s="23">
        <f>VALUE(Table1[[#This Row],[TotalFatalInjuries]])</f>
        <v>0</v>
      </c>
      <c r="AH31" s="23">
        <f>VALUE(Table1[[#This Row],[TotalSeriousInjuries]])</f>
        <v>0</v>
      </c>
      <c r="AI31" s="23">
        <f>VALUE(Table1[[#This Row],[TotalMinorInjuries]])</f>
        <v>0</v>
      </c>
      <c r="AJ31" s="23">
        <f>VALUE(Table1[[#This Row],[TotalUninjured]])</f>
        <v>2</v>
      </c>
      <c r="AK31" s="23">
        <f t="shared" si="0"/>
        <v>2</v>
      </c>
      <c r="AL31" s="23" t="str">
        <f>RIGHT(Table1[[#This Row],[Location]],2)</f>
        <v>NY</v>
      </c>
      <c r="AM31" s="23">
        <f>YEAR(Table1[[#This Row],[EventDate]])</f>
        <v>2014</v>
      </c>
    </row>
    <row r="32" spans="1:39" x14ac:dyDescent="0.25">
      <c r="A32" s="1" t="s">
        <v>60</v>
      </c>
      <c r="B32" s="1" t="s">
        <v>505</v>
      </c>
      <c r="C32" s="1" t="s">
        <v>537</v>
      </c>
      <c r="D32" s="1" t="s">
        <v>1013</v>
      </c>
      <c r="E32" s="1" t="s">
        <v>1387</v>
      </c>
      <c r="F32" s="1" t="s">
        <v>1801</v>
      </c>
      <c r="G32" s="1" t="s">
        <v>1830</v>
      </c>
      <c r="H32" s="1" t="s">
        <v>2280</v>
      </c>
      <c r="I32" s="1" t="s">
        <v>2718</v>
      </c>
      <c r="J32" s="1" t="s">
        <v>3012</v>
      </c>
      <c r="K32" s="1" t="s">
        <v>3299</v>
      </c>
      <c r="L32" s="1" t="s">
        <v>3300</v>
      </c>
      <c r="M32" s="1" t="s">
        <v>3303</v>
      </c>
      <c r="N32" s="1" t="s">
        <v>3339</v>
      </c>
      <c r="O32" s="1" t="s">
        <v>3809</v>
      </c>
      <c r="P32" s="1" t="s">
        <v>4254</v>
      </c>
      <c r="Q32" s="1" t="s">
        <v>4618</v>
      </c>
      <c r="R32">
        <v>1</v>
      </c>
      <c r="S32" s="1" t="s">
        <v>4619</v>
      </c>
      <c r="T32" s="1" t="s">
        <v>4624</v>
      </c>
      <c r="U32" s="1"/>
      <c r="V32" s="1" t="s">
        <v>4627</v>
      </c>
      <c r="W32" s="1"/>
      <c r="X32" s="1"/>
      <c r="Y32" s="1"/>
      <c r="Z32" s="1"/>
      <c r="AA32" s="1" t="s">
        <v>4637</v>
      </c>
      <c r="AB32" s="1" t="s">
        <v>4643</v>
      </c>
      <c r="AC32" s="1"/>
      <c r="AD32" s="1" t="s">
        <v>4656</v>
      </c>
      <c r="AE32" s="1" t="s">
        <v>4679</v>
      </c>
      <c r="AG32" s="23">
        <f>VALUE(Table1[[#This Row],[TotalFatalInjuries]])</f>
        <v>0</v>
      </c>
      <c r="AH32" s="23">
        <f>VALUE(Table1[[#This Row],[TotalSeriousInjuries]])</f>
        <v>0</v>
      </c>
      <c r="AI32" s="23">
        <f>VALUE(Table1[[#This Row],[TotalMinorInjuries]])</f>
        <v>0</v>
      </c>
      <c r="AJ32" s="23">
        <f>VALUE(Table1[[#This Row],[TotalUninjured]])</f>
        <v>2</v>
      </c>
      <c r="AK32" s="23">
        <f t="shared" si="0"/>
        <v>2</v>
      </c>
      <c r="AL32" s="23" t="str">
        <f>RIGHT(Table1[[#This Row],[Location]],2)</f>
        <v>NY</v>
      </c>
      <c r="AM32" s="23">
        <f>YEAR(Table1[[#This Row],[EventDate]])</f>
        <v>2014</v>
      </c>
    </row>
    <row r="33" spans="1:39" x14ac:dyDescent="0.25">
      <c r="A33" s="1" t="s">
        <v>61</v>
      </c>
      <c r="B33" s="1" t="s">
        <v>505</v>
      </c>
      <c r="C33" s="1" t="s">
        <v>538</v>
      </c>
      <c r="D33" s="1" t="s">
        <v>1014</v>
      </c>
      <c r="E33" s="1" t="s">
        <v>1388</v>
      </c>
      <c r="F33" s="1" t="s">
        <v>1801</v>
      </c>
      <c r="G33" s="1" t="s">
        <v>1831</v>
      </c>
      <c r="H33" s="1" t="s">
        <v>2281</v>
      </c>
      <c r="I33" s="1"/>
      <c r="J33" s="1" t="s">
        <v>2897</v>
      </c>
      <c r="K33" s="1" t="s">
        <v>3299</v>
      </c>
      <c r="L33" s="1" t="s">
        <v>3300</v>
      </c>
      <c r="M33" s="1" t="s">
        <v>3303</v>
      </c>
      <c r="N33" s="1" t="s">
        <v>3340</v>
      </c>
      <c r="O33" s="1" t="s">
        <v>3810</v>
      </c>
      <c r="P33" s="1" t="s">
        <v>4255</v>
      </c>
      <c r="Q33" s="1" t="s">
        <v>4617</v>
      </c>
      <c r="R33">
        <v>1</v>
      </c>
      <c r="S33" s="1" t="s">
        <v>4619</v>
      </c>
      <c r="T33" s="1" t="s">
        <v>4624</v>
      </c>
      <c r="U33" s="1"/>
      <c r="V33" s="1" t="s">
        <v>4627</v>
      </c>
      <c r="W33" s="1"/>
      <c r="X33" s="1"/>
      <c r="Y33" s="1"/>
      <c r="Z33" s="1"/>
      <c r="AA33" s="1" t="s">
        <v>4637</v>
      </c>
      <c r="AB33" s="1" t="s">
        <v>4643</v>
      </c>
      <c r="AC33" s="1"/>
      <c r="AD33" s="1" t="s">
        <v>4655</v>
      </c>
      <c r="AE33" s="1" t="s">
        <v>4677</v>
      </c>
      <c r="AG33" s="23">
        <f>VALUE(Table1[[#This Row],[TotalFatalInjuries]])</f>
        <v>0</v>
      </c>
      <c r="AH33" s="23">
        <f>VALUE(Table1[[#This Row],[TotalSeriousInjuries]])</f>
        <v>0</v>
      </c>
      <c r="AI33" s="23">
        <f>VALUE(Table1[[#This Row],[TotalMinorInjuries]])</f>
        <v>0</v>
      </c>
      <c r="AJ33" s="23">
        <f>VALUE(Table1[[#This Row],[TotalUninjured]])</f>
        <v>2</v>
      </c>
      <c r="AK33" s="23">
        <f t="shared" si="0"/>
        <v>2</v>
      </c>
      <c r="AL33" s="23" t="str">
        <f>RIGHT(Table1[[#This Row],[Location]],2)</f>
        <v>FL</v>
      </c>
      <c r="AM33" s="23">
        <f>YEAR(Table1[[#This Row],[EventDate]])</f>
        <v>2014</v>
      </c>
    </row>
    <row r="34" spans="1:39" x14ac:dyDescent="0.25">
      <c r="A34" s="1" t="s">
        <v>62</v>
      </c>
      <c r="B34" s="1" t="s">
        <v>505</v>
      </c>
      <c r="C34" s="1" t="s">
        <v>539</v>
      </c>
      <c r="D34" s="1" t="s">
        <v>1015</v>
      </c>
      <c r="E34" s="1" t="s">
        <v>1389</v>
      </c>
      <c r="F34" s="1" t="s">
        <v>1801</v>
      </c>
      <c r="G34" s="1" t="s">
        <v>1832</v>
      </c>
      <c r="H34" s="1" t="s">
        <v>2282</v>
      </c>
      <c r="I34" s="1" t="s">
        <v>2719</v>
      </c>
      <c r="J34" s="1" t="s">
        <v>3013</v>
      </c>
      <c r="K34" s="1" t="s">
        <v>4807</v>
      </c>
      <c r="L34" s="1" t="s">
        <v>3301</v>
      </c>
      <c r="M34" s="1" t="s">
        <v>3303</v>
      </c>
      <c r="N34" s="1" t="s">
        <v>3341</v>
      </c>
      <c r="O34" s="1" t="s">
        <v>3811</v>
      </c>
      <c r="P34" s="1" t="s">
        <v>4256</v>
      </c>
      <c r="Q34" s="1" t="s">
        <v>4617</v>
      </c>
      <c r="R34">
        <v>1</v>
      </c>
      <c r="S34" s="1" t="s">
        <v>4619</v>
      </c>
      <c r="T34" s="1" t="s">
        <v>4624</v>
      </c>
      <c r="U34" s="1"/>
      <c r="V34" s="1" t="s">
        <v>4627</v>
      </c>
      <c r="W34" s="1"/>
      <c r="X34" s="1" t="s">
        <v>4638</v>
      </c>
      <c r="Y34" s="1"/>
      <c r="Z34" s="1"/>
      <c r="AA34" s="1"/>
      <c r="AB34" s="1" t="s">
        <v>4643</v>
      </c>
      <c r="AC34" s="1" t="s">
        <v>4645</v>
      </c>
      <c r="AD34" s="1" t="s">
        <v>4657</v>
      </c>
      <c r="AE34" s="1" t="s">
        <v>4680</v>
      </c>
      <c r="AG34" s="23">
        <f>VALUE(Table1[[#This Row],[TotalFatalInjuries]])</f>
        <v>1</v>
      </c>
      <c r="AH34" s="23">
        <f>VALUE(Table1[[#This Row],[TotalSeriousInjuries]])</f>
        <v>0</v>
      </c>
      <c r="AI34" s="23">
        <f>VALUE(Table1[[#This Row],[TotalMinorInjuries]])</f>
        <v>0</v>
      </c>
      <c r="AJ34" s="23">
        <f>VALUE(Table1[[#This Row],[TotalUninjured]])</f>
        <v>0</v>
      </c>
      <c r="AK34" s="23">
        <f t="shared" si="0"/>
        <v>1</v>
      </c>
      <c r="AL34" s="23" t="str">
        <f>RIGHT(Table1[[#This Row],[Location]],2)</f>
        <v>CO</v>
      </c>
      <c r="AM34" s="23">
        <f>YEAR(Table1[[#This Row],[EventDate]])</f>
        <v>2014</v>
      </c>
    </row>
    <row r="35" spans="1:39" x14ac:dyDescent="0.25">
      <c r="A35" s="1" t="s">
        <v>63</v>
      </c>
      <c r="B35" s="1" t="s">
        <v>505</v>
      </c>
      <c r="C35" s="1" t="s">
        <v>540</v>
      </c>
      <c r="D35" s="1" t="s">
        <v>1016</v>
      </c>
      <c r="E35" s="1" t="s">
        <v>1390</v>
      </c>
      <c r="F35" s="1" t="s">
        <v>1801</v>
      </c>
      <c r="G35" s="1" t="s">
        <v>1833</v>
      </c>
      <c r="H35" s="1" t="s">
        <v>2283</v>
      </c>
      <c r="I35" s="1" t="s">
        <v>2720</v>
      </c>
      <c r="J35" s="1" t="s">
        <v>3014</v>
      </c>
      <c r="K35" s="1" t="s">
        <v>4807</v>
      </c>
      <c r="L35" s="1" t="s">
        <v>3300</v>
      </c>
      <c r="M35" s="1" t="s">
        <v>3303</v>
      </c>
      <c r="N35" s="1" t="s">
        <v>2897</v>
      </c>
      <c r="O35" s="1" t="s">
        <v>2897</v>
      </c>
      <c r="P35" s="1" t="s">
        <v>2897</v>
      </c>
      <c r="Q35" s="1" t="s">
        <v>4617</v>
      </c>
      <c r="R35">
        <v>1</v>
      </c>
      <c r="S35" s="1"/>
      <c r="T35" s="1" t="s">
        <v>4624</v>
      </c>
      <c r="U35" s="1"/>
      <c r="V35" s="1" t="s">
        <v>4627</v>
      </c>
      <c r="W35" s="1"/>
      <c r="X35" s="1" t="s">
        <v>4638</v>
      </c>
      <c r="Y35" s="1"/>
      <c r="Z35" s="1"/>
      <c r="AA35" s="1"/>
      <c r="AB35" s="1" t="s">
        <v>4643</v>
      </c>
      <c r="AC35" s="1"/>
      <c r="AD35" s="1" t="s">
        <v>4655</v>
      </c>
      <c r="AE35" s="1" t="s">
        <v>4681</v>
      </c>
      <c r="AG35" s="23">
        <f>VALUE(Table1[[#This Row],[TotalFatalInjuries]])</f>
        <v>1</v>
      </c>
      <c r="AH35" s="23">
        <f>VALUE(Table1[[#This Row],[TotalSeriousInjuries]])</f>
        <v>0</v>
      </c>
      <c r="AI35" s="23">
        <f>VALUE(Table1[[#This Row],[TotalMinorInjuries]])</f>
        <v>0</v>
      </c>
      <c r="AJ35" s="23">
        <f>VALUE(Table1[[#This Row],[TotalUninjured]])</f>
        <v>0</v>
      </c>
      <c r="AK35" s="23">
        <f t="shared" si="0"/>
        <v>1</v>
      </c>
      <c r="AL35" s="23" t="str">
        <f>RIGHT(Table1[[#This Row],[Location]],2)</f>
        <v>PR</v>
      </c>
      <c r="AM35" s="23">
        <f>YEAR(Table1[[#This Row],[EventDate]])</f>
        <v>2014</v>
      </c>
    </row>
    <row r="36" spans="1:39" x14ac:dyDescent="0.25">
      <c r="A36" s="1" t="s">
        <v>64</v>
      </c>
      <c r="B36" s="1" t="s">
        <v>505</v>
      </c>
      <c r="C36" s="1" t="s">
        <v>541</v>
      </c>
      <c r="D36" s="1" t="s">
        <v>1017</v>
      </c>
      <c r="E36" s="1" t="s">
        <v>1391</v>
      </c>
      <c r="F36" s="1" t="s">
        <v>1801</v>
      </c>
      <c r="G36" s="1" t="s">
        <v>1834</v>
      </c>
      <c r="H36" s="1" t="s">
        <v>2284</v>
      </c>
      <c r="I36" s="1" t="s">
        <v>2721</v>
      </c>
      <c r="J36" s="1" t="s">
        <v>3015</v>
      </c>
      <c r="K36" s="1" t="s">
        <v>3299</v>
      </c>
      <c r="L36" s="1" t="s">
        <v>3300</v>
      </c>
      <c r="M36" s="1" t="s">
        <v>3303</v>
      </c>
      <c r="N36" s="1" t="s">
        <v>3342</v>
      </c>
      <c r="O36" s="1" t="s">
        <v>3812</v>
      </c>
      <c r="P36" s="1" t="s">
        <v>4257</v>
      </c>
      <c r="Q36" s="1" t="s">
        <v>4617</v>
      </c>
      <c r="R36">
        <v>1</v>
      </c>
      <c r="S36" s="1" t="s">
        <v>4619</v>
      </c>
      <c r="T36" s="1" t="s">
        <v>4624</v>
      </c>
      <c r="U36" s="1"/>
      <c r="V36" s="1" t="s">
        <v>4629</v>
      </c>
      <c r="W36" s="1"/>
      <c r="X36" s="1"/>
      <c r="Y36" s="1" t="s">
        <v>4637</v>
      </c>
      <c r="Z36" s="1"/>
      <c r="AA36" s="1"/>
      <c r="AB36" s="1" t="s">
        <v>4643</v>
      </c>
      <c r="AC36" s="1"/>
      <c r="AD36" s="1" t="s">
        <v>4655</v>
      </c>
      <c r="AE36" s="1" t="s">
        <v>4674</v>
      </c>
      <c r="AG36" s="23">
        <f>VALUE(Table1[[#This Row],[TotalFatalInjuries]])</f>
        <v>0</v>
      </c>
      <c r="AH36" s="23">
        <f>VALUE(Table1[[#This Row],[TotalSeriousInjuries]])</f>
        <v>2</v>
      </c>
      <c r="AI36" s="23">
        <f>VALUE(Table1[[#This Row],[TotalMinorInjuries]])</f>
        <v>0</v>
      </c>
      <c r="AJ36" s="23">
        <f>VALUE(Table1[[#This Row],[TotalUninjured]])</f>
        <v>0</v>
      </c>
      <c r="AK36" s="23">
        <f t="shared" si="0"/>
        <v>2</v>
      </c>
      <c r="AL36" s="23" t="str">
        <f>RIGHT(Table1[[#This Row],[Location]],2)</f>
        <v>MS</v>
      </c>
      <c r="AM36" s="23">
        <f>YEAR(Table1[[#This Row],[EventDate]])</f>
        <v>2014</v>
      </c>
    </row>
    <row r="37" spans="1:39" x14ac:dyDescent="0.25">
      <c r="A37" s="1" t="s">
        <v>65</v>
      </c>
      <c r="B37" s="1" t="s">
        <v>505</v>
      </c>
      <c r="C37" s="1" t="s">
        <v>542</v>
      </c>
      <c r="D37" s="1" t="s">
        <v>1017</v>
      </c>
      <c r="E37" s="1" t="s">
        <v>1392</v>
      </c>
      <c r="F37" s="1" t="s">
        <v>1801</v>
      </c>
      <c r="G37" s="1" t="s">
        <v>1835</v>
      </c>
      <c r="H37" s="1" t="s">
        <v>2285</v>
      </c>
      <c r="I37" s="1"/>
      <c r="J37" s="1"/>
      <c r="K37" s="1" t="s">
        <v>3299</v>
      </c>
      <c r="L37" s="1" t="s">
        <v>3300</v>
      </c>
      <c r="M37" s="1" t="s">
        <v>3304</v>
      </c>
      <c r="N37" s="1" t="s">
        <v>3343</v>
      </c>
      <c r="O37" s="1" t="s">
        <v>3813</v>
      </c>
      <c r="P37" s="1" t="s">
        <v>4258</v>
      </c>
      <c r="Q37" s="1" t="s">
        <v>4617</v>
      </c>
      <c r="R37">
        <v>1</v>
      </c>
      <c r="S37" s="1" t="s">
        <v>4619</v>
      </c>
      <c r="T37" s="1" t="s">
        <v>4624</v>
      </c>
      <c r="U37" s="1"/>
      <c r="V37" s="1" t="s">
        <v>4627</v>
      </c>
      <c r="W37" s="1"/>
      <c r="X37" s="1"/>
      <c r="Y37" s="1"/>
      <c r="Z37" s="1"/>
      <c r="AA37" s="1" t="s">
        <v>4638</v>
      </c>
      <c r="AB37" s="1" t="s">
        <v>4643</v>
      </c>
      <c r="AC37" s="1"/>
      <c r="AD37" s="1" t="s">
        <v>4655</v>
      </c>
      <c r="AE37" s="1" t="s">
        <v>1016</v>
      </c>
      <c r="AG37" s="23">
        <f>VALUE(Table1[[#This Row],[TotalFatalInjuries]])</f>
        <v>0</v>
      </c>
      <c r="AH37" s="23">
        <f>VALUE(Table1[[#This Row],[TotalSeriousInjuries]])</f>
        <v>0</v>
      </c>
      <c r="AI37" s="23">
        <f>VALUE(Table1[[#This Row],[TotalMinorInjuries]])</f>
        <v>0</v>
      </c>
      <c r="AJ37" s="23">
        <f>VALUE(Table1[[#This Row],[TotalUninjured]])</f>
        <v>1</v>
      </c>
      <c r="AK37" s="23">
        <f t="shared" si="0"/>
        <v>1</v>
      </c>
      <c r="AL37" s="23" t="str">
        <f>RIGHT(Table1[[#This Row],[Location]],2)</f>
        <v>CO</v>
      </c>
      <c r="AM37" s="23">
        <f>YEAR(Table1[[#This Row],[EventDate]])</f>
        <v>2014</v>
      </c>
    </row>
    <row r="38" spans="1:39" x14ac:dyDescent="0.25">
      <c r="A38" s="1" t="s">
        <v>66</v>
      </c>
      <c r="B38" s="1" t="s">
        <v>505</v>
      </c>
      <c r="C38" s="1" t="s">
        <v>543</v>
      </c>
      <c r="D38" s="1" t="s">
        <v>1018</v>
      </c>
      <c r="E38" s="1" t="s">
        <v>1393</v>
      </c>
      <c r="F38" s="1" t="s">
        <v>1801</v>
      </c>
      <c r="G38" s="1" t="s">
        <v>1836</v>
      </c>
      <c r="H38" s="1" t="s">
        <v>2286</v>
      </c>
      <c r="I38" s="1" t="s">
        <v>2722</v>
      </c>
      <c r="J38" s="1" t="s">
        <v>3016</v>
      </c>
      <c r="K38" s="1" t="s">
        <v>3299</v>
      </c>
      <c r="L38" s="1" t="s">
        <v>3300</v>
      </c>
      <c r="M38" s="1" t="s">
        <v>3303</v>
      </c>
      <c r="N38" s="1" t="s">
        <v>3344</v>
      </c>
      <c r="O38" s="1" t="s">
        <v>3814</v>
      </c>
      <c r="P38" s="1" t="s">
        <v>4259</v>
      </c>
      <c r="Q38" s="1" t="s">
        <v>4617</v>
      </c>
      <c r="R38">
        <v>1</v>
      </c>
      <c r="S38" s="1" t="s">
        <v>4619</v>
      </c>
      <c r="T38" s="1" t="s">
        <v>4624</v>
      </c>
      <c r="U38" s="1"/>
      <c r="V38" s="1" t="s">
        <v>4627</v>
      </c>
      <c r="W38" s="1"/>
      <c r="X38" s="1"/>
      <c r="Y38" s="1"/>
      <c r="Z38" s="1"/>
      <c r="AA38" s="1" t="s">
        <v>4638</v>
      </c>
      <c r="AB38" s="1" t="s">
        <v>4643</v>
      </c>
      <c r="AC38" s="1" t="s">
        <v>4646</v>
      </c>
      <c r="AD38" s="1" t="s">
        <v>4657</v>
      </c>
      <c r="AE38" s="1" t="s">
        <v>4669</v>
      </c>
      <c r="AG38" s="23">
        <f>VALUE(Table1[[#This Row],[TotalFatalInjuries]])</f>
        <v>0</v>
      </c>
      <c r="AH38" s="23">
        <f>VALUE(Table1[[#This Row],[TotalSeriousInjuries]])</f>
        <v>0</v>
      </c>
      <c r="AI38" s="23">
        <f>VALUE(Table1[[#This Row],[TotalMinorInjuries]])</f>
        <v>0</v>
      </c>
      <c r="AJ38" s="23">
        <f>VALUE(Table1[[#This Row],[TotalUninjured]])</f>
        <v>1</v>
      </c>
      <c r="AK38" s="23">
        <f t="shared" si="0"/>
        <v>1</v>
      </c>
      <c r="AL38" s="23" t="str">
        <f>RIGHT(Table1[[#This Row],[Location]],2)</f>
        <v>WA</v>
      </c>
      <c r="AM38" s="23">
        <f>YEAR(Table1[[#This Row],[EventDate]])</f>
        <v>2014</v>
      </c>
    </row>
    <row r="39" spans="1:39" x14ac:dyDescent="0.25">
      <c r="A39" s="1" t="s">
        <v>67</v>
      </c>
      <c r="B39" s="1" t="s">
        <v>505</v>
      </c>
      <c r="C39" s="1" t="s">
        <v>544</v>
      </c>
      <c r="D39" s="1" t="s">
        <v>1019</v>
      </c>
      <c r="E39" s="1" t="s">
        <v>1394</v>
      </c>
      <c r="F39" s="1" t="s">
        <v>1801</v>
      </c>
      <c r="G39" s="1" t="s">
        <v>1837</v>
      </c>
      <c r="H39" s="1" t="s">
        <v>2287</v>
      </c>
      <c r="I39" s="1" t="s">
        <v>2723</v>
      </c>
      <c r="J39" s="1" t="s">
        <v>3017</v>
      </c>
      <c r="K39" s="1" t="s">
        <v>4807</v>
      </c>
      <c r="L39" s="1" t="s">
        <v>3301</v>
      </c>
      <c r="M39" s="1" t="s">
        <v>3303</v>
      </c>
      <c r="N39" s="1" t="s">
        <v>3345</v>
      </c>
      <c r="O39" s="1" t="s">
        <v>3815</v>
      </c>
      <c r="P39" s="1" t="s">
        <v>4260</v>
      </c>
      <c r="Q39" s="1" t="s">
        <v>4617</v>
      </c>
      <c r="R39">
        <v>1</v>
      </c>
      <c r="S39" s="1" t="s">
        <v>4619</v>
      </c>
      <c r="T39" s="1" t="s">
        <v>4624</v>
      </c>
      <c r="U39" s="1"/>
      <c r="V39" s="1" t="s">
        <v>4627</v>
      </c>
      <c r="W39" s="1"/>
      <c r="X39" s="1" t="s">
        <v>4638</v>
      </c>
      <c r="Y39" s="1"/>
      <c r="Z39" s="1"/>
      <c r="AA39" s="1"/>
      <c r="AB39" s="1" t="s">
        <v>4643</v>
      </c>
      <c r="AC39" s="1"/>
      <c r="AD39" s="1" t="s">
        <v>4655</v>
      </c>
      <c r="AE39" s="1" t="s">
        <v>4681</v>
      </c>
      <c r="AG39" s="23">
        <f>VALUE(Table1[[#This Row],[TotalFatalInjuries]])</f>
        <v>1</v>
      </c>
      <c r="AH39" s="23">
        <f>VALUE(Table1[[#This Row],[TotalSeriousInjuries]])</f>
        <v>0</v>
      </c>
      <c r="AI39" s="23">
        <f>VALUE(Table1[[#This Row],[TotalMinorInjuries]])</f>
        <v>0</v>
      </c>
      <c r="AJ39" s="23">
        <f>VALUE(Table1[[#This Row],[TotalUninjured]])</f>
        <v>0</v>
      </c>
      <c r="AK39" s="23">
        <f t="shared" si="0"/>
        <v>1</v>
      </c>
      <c r="AL39" s="23" t="str">
        <f>RIGHT(Table1[[#This Row],[Location]],2)</f>
        <v>PA</v>
      </c>
      <c r="AM39" s="23">
        <f>YEAR(Table1[[#This Row],[EventDate]])</f>
        <v>2014</v>
      </c>
    </row>
    <row r="40" spans="1:39" x14ac:dyDescent="0.25">
      <c r="A40" s="1" t="s">
        <v>68</v>
      </c>
      <c r="B40" s="1" t="s">
        <v>505</v>
      </c>
      <c r="C40" s="1" t="s">
        <v>545</v>
      </c>
      <c r="D40" s="1" t="s">
        <v>1020</v>
      </c>
      <c r="E40" s="1" t="s">
        <v>1395</v>
      </c>
      <c r="F40" s="1" t="s">
        <v>1801</v>
      </c>
      <c r="G40" s="1" t="s">
        <v>1838</v>
      </c>
      <c r="H40" s="1" t="s">
        <v>2288</v>
      </c>
      <c r="I40" s="1" t="s">
        <v>2724</v>
      </c>
      <c r="J40" s="1" t="s">
        <v>3018</v>
      </c>
      <c r="K40" s="1" t="s">
        <v>4807</v>
      </c>
      <c r="L40" s="1" t="s">
        <v>3300</v>
      </c>
      <c r="M40" s="1" t="s">
        <v>3303</v>
      </c>
      <c r="N40" s="1" t="s">
        <v>3346</v>
      </c>
      <c r="O40" s="1" t="s">
        <v>3816</v>
      </c>
      <c r="P40" s="1" t="s">
        <v>4261</v>
      </c>
      <c r="Q40" s="1" t="s">
        <v>4617</v>
      </c>
      <c r="R40">
        <v>1</v>
      </c>
      <c r="S40" s="1" t="s">
        <v>4620</v>
      </c>
      <c r="T40" s="1" t="s">
        <v>4624</v>
      </c>
      <c r="U40" s="1"/>
      <c r="V40" s="1" t="s">
        <v>4627</v>
      </c>
      <c r="W40" s="1"/>
      <c r="X40" s="1" t="s">
        <v>4639</v>
      </c>
      <c r="Y40" s="1"/>
      <c r="Z40" s="1"/>
      <c r="AA40" s="1"/>
      <c r="AB40" s="1" t="s">
        <v>4643</v>
      </c>
      <c r="AC40" s="1"/>
      <c r="AD40" s="1" t="s">
        <v>4655</v>
      </c>
      <c r="AE40" s="1" t="s">
        <v>4682</v>
      </c>
      <c r="AG40" s="23">
        <f>VALUE(Table1[[#This Row],[TotalFatalInjuries]])</f>
        <v>3</v>
      </c>
      <c r="AH40" s="23">
        <f>VALUE(Table1[[#This Row],[TotalSeriousInjuries]])</f>
        <v>0</v>
      </c>
      <c r="AI40" s="23">
        <f>VALUE(Table1[[#This Row],[TotalMinorInjuries]])</f>
        <v>0</v>
      </c>
      <c r="AJ40" s="23">
        <f>VALUE(Table1[[#This Row],[TotalUninjured]])</f>
        <v>0</v>
      </c>
      <c r="AK40" s="23">
        <f t="shared" si="0"/>
        <v>3</v>
      </c>
      <c r="AL40" s="23" t="str">
        <f>RIGHT(Table1[[#This Row],[Location]],2)</f>
        <v>SC</v>
      </c>
      <c r="AM40" s="23">
        <f>YEAR(Table1[[#This Row],[EventDate]])</f>
        <v>2014</v>
      </c>
    </row>
    <row r="41" spans="1:39" x14ac:dyDescent="0.25">
      <c r="A41" s="1" t="s">
        <v>69</v>
      </c>
      <c r="B41" s="1" t="s">
        <v>505</v>
      </c>
      <c r="C41" s="1" t="s">
        <v>546</v>
      </c>
      <c r="D41" s="1" t="s">
        <v>1021</v>
      </c>
      <c r="E41" s="1" t="s">
        <v>1396</v>
      </c>
      <c r="F41" s="1" t="s">
        <v>1801</v>
      </c>
      <c r="G41" s="1" t="s">
        <v>1839</v>
      </c>
      <c r="H41" s="1" t="s">
        <v>2289</v>
      </c>
      <c r="I41" s="1" t="s">
        <v>2725</v>
      </c>
      <c r="J41" s="1" t="s">
        <v>3019</v>
      </c>
      <c r="K41" s="1" t="s">
        <v>3299</v>
      </c>
      <c r="L41" s="1" t="s">
        <v>3300</v>
      </c>
      <c r="M41" s="1" t="s">
        <v>3303</v>
      </c>
      <c r="N41" s="1" t="s">
        <v>3347</v>
      </c>
      <c r="O41" s="1" t="s">
        <v>3817</v>
      </c>
      <c r="P41" s="1" t="s">
        <v>4262</v>
      </c>
      <c r="Q41" s="1" t="s">
        <v>4617</v>
      </c>
      <c r="R41">
        <v>1</v>
      </c>
      <c r="S41" s="1" t="s">
        <v>4619</v>
      </c>
      <c r="T41" s="1" t="s">
        <v>4624</v>
      </c>
      <c r="U41" s="1"/>
      <c r="V41" s="1" t="s">
        <v>4627</v>
      </c>
      <c r="W41" s="1"/>
      <c r="X41" s="1"/>
      <c r="Y41" s="1" t="s">
        <v>4638</v>
      </c>
      <c r="Z41" s="1" t="s">
        <v>4638</v>
      </c>
      <c r="AA41" s="1"/>
      <c r="AB41" s="1" t="s">
        <v>4643</v>
      </c>
      <c r="AC41" s="1"/>
      <c r="AD41" s="1" t="s">
        <v>4655</v>
      </c>
      <c r="AE41" s="1" t="s">
        <v>4683</v>
      </c>
      <c r="AG41" s="23">
        <f>VALUE(Table1[[#This Row],[TotalFatalInjuries]])</f>
        <v>0</v>
      </c>
      <c r="AH41" s="23">
        <f>VALUE(Table1[[#This Row],[TotalSeriousInjuries]])</f>
        <v>1</v>
      </c>
      <c r="AI41" s="23">
        <f>VALUE(Table1[[#This Row],[TotalMinorInjuries]])</f>
        <v>1</v>
      </c>
      <c r="AJ41" s="23">
        <f>VALUE(Table1[[#This Row],[TotalUninjured]])</f>
        <v>0</v>
      </c>
      <c r="AK41" s="23">
        <f t="shared" si="0"/>
        <v>2</v>
      </c>
      <c r="AL41" s="23" t="str">
        <f>RIGHT(Table1[[#This Row],[Location]],2)</f>
        <v>FL</v>
      </c>
      <c r="AM41" s="23">
        <f>YEAR(Table1[[#This Row],[EventDate]])</f>
        <v>2014</v>
      </c>
    </row>
    <row r="42" spans="1:39" x14ac:dyDescent="0.25">
      <c r="A42" s="1" t="s">
        <v>70</v>
      </c>
      <c r="B42" s="1" t="s">
        <v>505</v>
      </c>
      <c r="C42" s="1" t="s">
        <v>547</v>
      </c>
      <c r="D42" s="1" t="s">
        <v>1022</v>
      </c>
      <c r="E42" s="1" t="s">
        <v>1397</v>
      </c>
      <c r="F42" s="1" t="s">
        <v>1801</v>
      </c>
      <c r="G42" s="1" t="s">
        <v>1840</v>
      </c>
      <c r="H42" s="1" t="s">
        <v>2290</v>
      </c>
      <c r="I42" s="1" t="s">
        <v>2726</v>
      </c>
      <c r="J42" s="1" t="s">
        <v>3020</v>
      </c>
      <c r="K42" s="1" t="s">
        <v>4807</v>
      </c>
      <c r="L42" s="1" t="s">
        <v>3301</v>
      </c>
      <c r="M42" s="1" t="s">
        <v>3303</v>
      </c>
      <c r="N42" s="1" t="s">
        <v>3348</v>
      </c>
      <c r="O42" s="1" t="s">
        <v>3818</v>
      </c>
      <c r="P42" s="1" t="s">
        <v>4263</v>
      </c>
      <c r="Q42" s="1" t="s">
        <v>4617</v>
      </c>
      <c r="R42">
        <v>1</v>
      </c>
      <c r="S42" s="1" t="s">
        <v>4619</v>
      </c>
      <c r="T42" s="1" t="s">
        <v>4624</v>
      </c>
      <c r="U42" s="1"/>
      <c r="V42" s="1" t="s">
        <v>4627</v>
      </c>
      <c r="W42" s="1"/>
      <c r="X42" s="1" t="s">
        <v>4638</v>
      </c>
      <c r="Y42" s="1"/>
      <c r="Z42" s="1"/>
      <c r="AA42" s="1"/>
      <c r="AB42" s="1" t="s">
        <v>4643</v>
      </c>
      <c r="AC42" s="1"/>
      <c r="AD42" s="1" t="s">
        <v>4655</v>
      </c>
      <c r="AE42" s="1" t="s">
        <v>4684</v>
      </c>
      <c r="AG42" s="23">
        <f>VALUE(Table1[[#This Row],[TotalFatalInjuries]])</f>
        <v>1</v>
      </c>
      <c r="AH42" s="23">
        <f>VALUE(Table1[[#This Row],[TotalSeriousInjuries]])</f>
        <v>0</v>
      </c>
      <c r="AI42" s="23">
        <f>VALUE(Table1[[#This Row],[TotalMinorInjuries]])</f>
        <v>0</v>
      </c>
      <c r="AJ42" s="23">
        <f>VALUE(Table1[[#This Row],[TotalUninjured]])</f>
        <v>0</v>
      </c>
      <c r="AK42" s="23">
        <f t="shared" si="0"/>
        <v>1</v>
      </c>
      <c r="AL42" s="23" t="str">
        <f>RIGHT(Table1[[#This Row],[Location]],2)</f>
        <v>FL</v>
      </c>
      <c r="AM42" s="23">
        <f>YEAR(Table1[[#This Row],[EventDate]])</f>
        <v>2014</v>
      </c>
    </row>
    <row r="43" spans="1:39" x14ac:dyDescent="0.25">
      <c r="A43" s="1" t="s">
        <v>71</v>
      </c>
      <c r="B43" s="1" t="s">
        <v>505</v>
      </c>
      <c r="C43" s="1" t="s">
        <v>548</v>
      </c>
      <c r="D43" s="1" t="s">
        <v>1023</v>
      </c>
      <c r="E43" s="1" t="s">
        <v>1398</v>
      </c>
      <c r="F43" s="1" t="s">
        <v>1801</v>
      </c>
      <c r="G43" s="1" t="s">
        <v>1841</v>
      </c>
      <c r="H43" s="1" t="s">
        <v>2291</v>
      </c>
      <c r="I43" s="1"/>
      <c r="J43" s="1" t="s">
        <v>2897</v>
      </c>
      <c r="K43" s="1" t="s">
        <v>3299</v>
      </c>
      <c r="L43" s="1" t="s">
        <v>3300</v>
      </c>
      <c r="M43" s="1" t="s">
        <v>3303</v>
      </c>
      <c r="N43" s="1" t="s">
        <v>3349</v>
      </c>
      <c r="O43" s="1" t="s">
        <v>3819</v>
      </c>
      <c r="P43" s="1" t="s">
        <v>4264</v>
      </c>
      <c r="Q43" s="1" t="s">
        <v>4617</v>
      </c>
      <c r="R43">
        <v>1</v>
      </c>
      <c r="S43" s="1" t="s">
        <v>4619</v>
      </c>
      <c r="T43" s="1" t="s">
        <v>4624</v>
      </c>
      <c r="U43" s="1"/>
      <c r="V43" s="1" t="s">
        <v>4627</v>
      </c>
      <c r="W43" s="1"/>
      <c r="X43" s="1"/>
      <c r="Y43" s="1"/>
      <c r="Z43" s="1"/>
      <c r="AA43" s="1" t="s">
        <v>4637</v>
      </c>
      <c r="AB43" s="1" t="s">
        <v>4643</v>
      </c>
      <c r="AC43" s="1"/>
      <c r="AD43" s="1" t="s">
        <v>4656</v>
      </c>
      <c r="AE43" s="1" t="s">
        <v>1014</v>
      </c>
      <c r="AG43" s="23">
        <f>VALUE(Table1[[#This Row],[TotalFatalInjuries]])</f>
        <v>0</v>
      </c>
      <c r="AH43" s="23">
        <f>VALUE(Table1[[#This Row],[TotalSeriousInjuries]])</f>
        <v>0</v>
      </c>
      <c r="AI43" s="23">
        <f>VALUE(Table1[[#This Row],[TotalMinorInjuries]])</f>
        <v>0</v>
      </c>
      <c r="AJ43" s="23">
        <f>VALUE(Table1[[#This Row],[TotalUninjured]])</f>
        <v>2</v>
      </c>
      <c r="AK43" s="23">
        <f t="shared" si="0"/>
        <v>2</v>
      </c>
      <c r="AL43" s="23" t="str">
        <f>RIGHT(Table1[[#This Row],[Location]],2)</f>
        <v>MI</v>
      </c>
      <c r="AM43" s="23">
        <f>YEAR(Table1[[#This Row],[EventDate]])</f>
        <v>2014</v>
      </c>
    </row>
    <row r="44" spans="1:39" x14ac:dyDescent="0.25">
      <c r="A44" s="1" t="s">
        <v>72</v>
      </c>
      <c r="B44" s="1" t="s">
        <v>505</v>
      </c>
      <c r="C44" s="1" t="s">
        <v>549</v>
      </c>
      <c r="D44" s="1" t="s">
        <v>1024</v>
      </c>
      <c r="E44" s="1" t="s">
        <v>1399</v>
      </c>
      <c r="F44" s="1" t="s">
        <v>1801</v>
      </c>
      <c r="G44" s="1" t="s">
        <v>1842</v>
      </c>
      <c r="H44" s="1" t="s">
        <v>2292</v>
      </c>
      <c r="I44" s="1"/>
      <c r="J44" s="1" t="s">
        <v>2897</v>
      </c>
      <c r="K44" s="1" t="s">
        <v>3299</v>
      </c>
      <c r="L44" s="1" t="s">
        <v>3300</v>
      </c>
      <c r="M44" s="1" t="s">
        <v>3303</v>
      </c>
      <c r="N44" s="1" t="s">
        <v>3350</v>
      </c>
      <c r="O44" s="1" t="s">
        <v>3820</v>
      </c>
      <c r="P44" s="1" t="s">
        <v>4265</v>
      </c>
      <c r="Q44" s="1" t="s">
        <v>4617</v>
      </c>
      <c r="R44">
        <v>1</v>
      </c>
      <c r="S44" s="1" t="s">
        <v>4619</v>
      </c>
      <c r="T44" s="1" t="s">
        <v>4624</v>
      </c>
      <c r="U44" s="1"/>
      <c r="V44" s="1" t="s">
        <v>4627</v>
      </c>
      <c r="W44" s="1"/>
      <c r="X44" s="1"/>
      <c r="Y44" s="1" t="s">
        <v>4638</v>
      </c>
      <c r="Z44" s="1"/>
      <c r="AA44" s="1" t="s">
        <v>4638</v>
      </c>
      <c r="AB44" s="1" t="s">
        <v>4643</v>
      </c>
      <c r="AC44" s="1"/>
      <c r="AD44" s="1" t="s">
        <v>4656</v>
      </c>
      <c r="AE44" s="1" t="s">
        <v>4685</v>
      </c>
      <c r="AG44" s="23">
        <f>VALUE(Table1[[#This Row],[TotalFatalInjuries]])</f>
        <v>0</v>
      </c>
      <c r="AH44" s="23">
        <f>VALUE(Table1[[#This Row],[TotalSeriousInjuries]])</f>
        <v>1</v>
      </c>
      <c r="AI44" s="23">
        <f>VALUE(Table1[[#This Row],[TotalMinorInjuries]])</f>
        <v>0</v>
      </c>
      <c r="AJ44" s="23">
        <f>VALUE(Table1[[#This Row],[TotalUninjured]])</f>
        <v>1</v>
      </c>
      <c r="AK44" s="23">
        <f t="shared" si="0"/>
        <v>2</v>
      </c>
      <c r="AL44" s="23" t="str">
        <f>RIGHT(Table1[[#This Row],[Location]],2)</f>
        <v>TX</v>
      </c>
      <c r="AM44" s="23">
        <f>YEAR(Table1[[#This Row],[EventDate]])</f>
        <v>2014</v>
      </c>
    </row>
    <row r="45" spans="1:39" x14ac:dyDescent="0.25">
      <c r="A45" s="1" t="s">
        <v>73</v>
      </c>
      <c r="B45" s="1" t="s">
        <v>505</v>
      </c>
      <c r="C45" s="1" t="s">
        <v>550</v>
      </c>
      <c r="D45" s="1" t="s">
        <v>1025</v>
      </c>
      <c r="E45" s="1" t="s">
        <v>1400</v>
      </c>
      <c r="F45" s="1" t="s">
        <v>1801</v>
      </c>
      <c r="G45" s="1" t="s">
        <v>1843</v>
      </c>
      <c r="H45" s="1" t="s">
        <v>2293</v>
      </c>
      <c r="I45" s="1"/>
      <c r="J45" s="1" t="s">
        <v>2897</v>
      </c>
      <c r="K45" s="1" t="s">
        <v>3299</v>
      </c>
      <c r="L45" s="1" t="s">
        <v>3300</v>
      </c>
      <c r="M45" s="1" t="s">
        <v>3303</v>
      </c>
      <c r="N45" s="1" t="s">
        <v>3351</v>
      </c>
      <c r="O45" s="1" t="s">
        <v>3821</v>
      </c>
      <c r="P45" s="1" t="s">
        <v>4266</v>
      </c>
      <c r="Q45" s="1" t="s">
        <v>4617</v>
      </c>
      <c r="R45">
        <v>1</v>
      </c>
      <c r="S45" s="1" t="s">
        <v>4619</v>
      </c>
      <c r="T45" s="1" t="s">
        <v>4624</v>
      </c>
      <c r="U45" s="1"/>
      <c r="V45" s="1" t="s">
        <v>4627</v>
      </c>
      <c r="W45" s="1"/>
      <c r="X45" s="1"/>
      <c r="Y45" s="1"/>
      <c r="Z45" s="1"/>
      <c r="AA45" s="1" t="s">
        <v>4637</v>
      </c>
      <c r="AB45" s="1" t="s">
        <v>4643</v>
      </c>
      <c r="AC45" s="1"/>
      <c r="AD45" s="1" t="s">
        <v>4656</v>
      </c>
      <c r="AE45" s="1" t="s">
        <v>4686</v>
      </c>
      <c r="AG45" s="23">
        <f>VALUE(Table1[[#This Row],[TotalFatalInjuries]])</f>
        <v>0</v>
      </c>
      <c r="AH45" s="23">
        <f>VALUE(Table1[[#This Row],[TotalSeriousInjuries]])</f>
        <v>0</v>
      </c>
      <c r="AI45" s="23">
        <f>VALUE(Table1[[#This Row],[TotalMinorInjuries]])</f>
        <v>0</v>
      </c>
      <c r="AJ45" s="23">
        <f>VALUE(Table1[[#This Row],[TotalUninjured]])</f>
        <v>2</v>
      </c>
      <c r="AK45" s="23">
        <f t="shared" si="0"/>
        <v>2</v>
      </c>
      <c r="AL45" s="23" t="str">
        <f>RIGHT(Table1[[#This Row],[Location]],2)</f>
        <v>WA</v>
      </c>
      <c r="AM45" s="23">
        <f>YEAR(Table1[[#This Row],[EventDate]])</f>
        <v>2014</v>
      </c>
    </row>
    <row r="46" spans="1:39" x14ac:dyDescent="0.25">
      <c r="A46" s="1" t="s">
        <v>74</v>
      </c>
      <c r="B46" s="1" t="s">
        <v>505</v>
      </c>
      <c r="C46" s="1" t="s">
        <v>551</v>
      </c>
      <c r="D46" s="1" t="s">
        <v>1026</v>
      </c>
      <c r="E46" s="1" t="s">
        <v>1401</v>
      </c>
      <c r="F46" s="1" t="s">
        <v>1801</v>
      </c>
      <c r="G46" s="1" t="s">
        <v>1844</v>
      </c>
      <c r="H46" s="1" t="s">
        <v>2294</v>
      </c>
      <c r="I46" s="1" t="s">
        <v>2727</v>
      </c>
      <c r="J46" s="1" t="s">
        <v>3021</v>
      </c>
      <c r="K46" s="1" t="s">
        <v>3299</v>
      </c>
      <c r="L46" s="1" t="s">
        <v>3300</v>
      </c>
      <c r="M46" s="1" t="s">
        <v>3303</v>
      </c>
      <c r="N46" s="1" t="s">
        <v>2823</v>
      </c>
      <c r="O46" s="1" t="s">
        <v>3822</v>
      </c>
      <c r="P46" s="1" t="s">
        <v>4267</v>
      </c>
      <c r="Q46" s="1" t="s">
        <v>4617</v>
      </c>
      <c r="R46">
        <v>1</v>
      </c>
      <c r="S46" s="1" t="s">
        <v>4619</v>
      </c>
      <c r="T46" s="1" t="s">
        <v>4624</v>
      </c>
      <c r="U46" s="1"/>
      <c r="V46" s="1" t="s">
        <v>4627</v>
      </c>
      <c r="W46" s="1"/>
      <c r="X46" s="1"/>
      <c r="Y46" s="1" t="s">
        <v>4638</v>
      </c>
      <c r="Z46" s="1"/>
      <c r="AA46" s="1"/>
      <c r="AB46" s="1" t="s">
        <v>4643</v>
      </c>
      <c r="AC46" s="1"/>
      <c r="AD46" s="1" t="s">
        <v>4656</v>
      </c>
      <c r="AE46" s="1" t="s">
        <v>4687</v>
      </c>
      <c r="AG46" s="23">
        <f>VALUE(Table1[[#This Row],[TotalFatalInjuries]])</f>
        <v>0</v>
      </c>
      <c r="AH46" s="23">
        <f>VALUE(Table1[[#This Row],[TotalSeriousInjuries]])</f>
        <v>1</v>
      </c>
      <c r="AI46" s="23">
        <f>VALUE(Table1[[#This Row],[TotalMinorInjuries]])</f>
        <v>0</v>
      </c>
      <c r="AJ46" s="23">
        <f>VALUE(Table1[[#This Row],[TotalUninjured]])</f>
        <v>0</v>
      </c>
      <c r="AK46" s="23">
        <f t="shared" si="0"/>
        <v>1</v>
      </c>
      <c r="AL46" s="23" t="str">
        <f>RIGHT(Table1[[#This Row],[Location]],2)</f>
        <v>TX</v>
      </c>
      <c r="AM46" s="23">
        <f>YEAR(Table1[[#This Row],[EventDate]])</f>
        <v>2013</v>
      </c>
    </row>
    <row r="47" spans="1:39" x14ac:dyDescent="0.25">
      <c r="A47" s="1" t="s">
        <v>75</v>
      </c>
      <c r="B47" s="1" t="s">
        <v>505</v>
      </c>
      <c r="C47" s="1" t="s">
        <v>552</v>
      </c>
      <c r="D47" s="1" t="s">
        <v>1027</v>
      </c>
      <c r="E47" s="1" t="s">
        <v>1402</v>
      </c>
      <c r="F47" s="1" t="s">
        <v>1801</v>
      </c>
      <c r="G47" s="1" t="s">
        <v>1845</v>
      </c>
      <c r="H47" s="1" t="s">
        <v>2295</v>
      </c>
      <c r="I47" s="1" t="s">
        <v>2728</v>
      </c>
      <c r="J47" s="1" t="s">
        <v>3022</v>
      </c>
      <c r="K47" s="1" t="s">
        <v>3299</v>
      </c>
      <c r="L47" s="1" t="s">
        <v>3300</v>
      </c>
      <c r="M47" s="1" t="s">
        <v>3303</v>
      </c>
      <c r="N47" s="1" t="s">
        <v>3352</v>
      </c>
      <c r="O47" s="1" t="s">
        <v>3823</v>
      </c>
      <c r="P47" s="1" t="s">
        <v>4268</v>
      </c>
      <c r="Q47" s="1" t="s">
        <v>4617</v>
      </c>
      <c r="R47">
        <v>1</v>
      </c>
      <c r="S47" s="1"/>
      <c r="T47" s="1" t="s">
        <v>4624</v>
      </c>
      <c r="U47" s="1"/>
      <c r="V47" s="1" t="s">
        <v>4627</v>
      </c>
      <c r="W47" s="1"/>
      <c r="X47" s="1"/>
      <c r="Y47" s="1"/>
      <c r="Z47" s="1" t="s">
        <v>4638</v>
      </c>
      <c r="AA47" s="1"/>
      <c r="AB47" s="1" t="s">
        <v>4643</v>
      </c>
      <c r="AC47" s="1"/>
      <c r="AD47" s="1" t="s">
        <v>4655</v>
      </c>
      <c r="AE47" s="1" t="s">
        <v>4688</v>
      </c>
      <c r="AG47" s="23">
        <f>VALUE(Table1[[#This Row],[TotalFatalInjuries]])</f>
        <v>0</v>
      </c>
      <c r="AH47" s="23">
        <f>VALUE(Table1[[#This Row],[TotalSeriousInjuries]])</f>
        <v>0</v>
      </c>
      <c r="AI47" s="23">
        <f>VALUE(Table1[[#This Row],[TotalMinorInjuries]])</f>
        <v>1</v>
      </c>
      <c r="AJ47" s="23">
        <f>VALUE(Table1[[#This Row],[TotalUninjured]])</f>
        <v>0</v>
      </c>
      <c r="AK47" s="23">
        <f t="shared" si="0"/>
        <v>1</v>
      </c>
      <c r="AL47" s="23" t="str">
        <f>RIGHT(Table1[[#This Row],[Location]],2)</f>
        <v>SC</v>
      </c>
      <c r="AM47" s="23">
        <f>YEAR(Table1[[#This Row],[EventDate]])</f>
        <v>2013</v>
      </c>
    </row>
    <row r="48" spans="1:39" x14ac:dyDescent="0.25">
      <c r="A48" s="1" t="s">
        <v>76</v>
      </c>
      <c r="B48" s="1" t="s">
        <v>505</v>
      </c>
      <c r="C48" s="1" t="s">
        <v>553</v>
      </c>
      <c r="D48" s="1" t="s">
        <v>1028</v>
      </c>
      <c r="E48" s="1" t="s">
        <v>1403</v>
      </c>
      <c r="F48" s="1" t="s">
        <v>1801</v>
      </c>
      <c r="G48" s="1" t="s">
        <v>1846</v>
      </c>
      <c r="H48" s="1" t="s">
        <v>2296</v>
      </c>
      <c r="I48" s="1"/>
      <c r="J48" s="1" t="s">
        <v>2897</v>
      </c>
      <c r="K48" s="1" t="s">
        <v>4807</v>
      </c>
      <c r="L48" s="1" t="s">
        <v>3301</v>
      </c>
      <c r="M48" s="1" t="s">
        <v>3303</v>
      </c>
      <c r="N48" s="1" t="s">
        <v>3353</v>
      </c>
      <c r="O48" s="1" t="s">
        <v>3824</v>
      </c>
      <c r="P48" s="1" t="s">
        <v>4269</v>
      </c>
      <c r="Q48" s="1" t="s">
        <v>4617</v>
      </c>
      <c r="R48">
        <v>1</v>
      </c>
      <c r="S48" s="1" t="s">
        <v>4619</v>
      </c>
      <c r="T48" s="1" t="s">
        <v>4624</v>
      </c>
      <c r="U48" s="1"/>
      <c r="V48" s="1" t="s">
        <v>4627</v>
      </c>
      <c r="W48" s="1"/>
      <c r="X48" s="1" t="s">
        <v>4638</v>
      </c>
      <c r="Y48" s="1"/>
      <c r="Z48" s="1"/>
      <c r="AA48" s="1"/>
      <c r="AB48" s="1" t="s">
        <v>4643</v>
      </c>
      <c r="AC48" s="1"/>
      <c r="AD48" s="1" t="s">
        <v>4655</v>
      </c>
      <c r="AE48" s="1" t="s">
        <v>4689</v>
      </c>
      <c r="AG48" s="23">
        <f>VALUE(Table1[[#This Row],[TotalFatalInjuries]])</f>
        <v>1</v>
      </c>
      <c r="AH48" s="23">
        <f>VALUE(Table1[[#This Row],[TotalSeriousInjuries]])</f>
        <v>0</v>
      </c>
      <c r="AI48" s="23">
        <f>VALUE(Table1[[#This Row],[TotalMinorInjuries]])</f>
        <v>0</v>
      </c>
      <c r="AJ48" s="23">
        <f>VALUE(Table1[[#This Row],[TotalUninjured]])</f>
        <v>0</v>
      </c>
      <c r="AK48" s="23">
        <f t="shared" si="0"/>
        <v>1</v>
      </c>
      <c r="AL48" s="23" t="str">
        <f>RIGHT(Table1[[#This Row],[Location]],2)</f>
        <v>CO</v>
      </c>
      <c r="AM48" s="23">
        <f>YEAR(Table1[[#This Row],[EventDate]])</f>
        <v>2013</v>
      </c>
    </row>
    <row r="49" spans="1:39" x14ac:dyDescent="0.25">
      <c r="A49" s="1" t="s">
        <v>77</v>
      </c>
      <c r="B49" s="1" t="s">
        <v>505</v>
      </c>
      <c r="C49" s="1" t="s">
        <v>554</v>
      </c>
      <c r="D49" s="1" t="s">
        <v>1029</v>
      </c>
      <c r="E49" s="1" t="s">
        <v>1404</v>
      </c>
      <c r="F49" s="1" t="s">
        <v>1801</v>
      </c>
      <c r="G49" s="1" t="s">
        <v>1847</v>
      </c>
      <c r="H49" s="1" t="s">
        <v>2297</v>
      </c>
      <c r="I49" s="1" t="s">
        <v>2729</v>
      </c>
      <c r="J49" s="1" t="s">
        <v>3023</v>
      </c>
      <c r="K49" s="1" t="s">
        <v>3299</v>
      </c>
      <c r="L49" s="1" t="s">
        <v>3300</v>
      </c>
      <c r="M49" s="1" t="s">
        <v>3303</v>
      </c>
      <c r="N49" s="1" t="s">
        <v>3354</v>
      </c>
      <c r="O49" s="1" t="s">
        <v>3825</v>
      </c>
      <c r="P49" s="1" t="s">
        <v>4270</v>
      </c>
      <c r="Q49" s="1" t="s">
        <v>4618</v>
      </c>
      <c r="R49">
        <v>1</v>
      </c>
      <c r="S49" s="1" t="s">
        <v>4619</v>
      </c>
      <c r="T49" s="1" t="s">
        <v>4624</v>
      </c>
      <c r="U49" s="1"/>
      <c r="V49" s="1" t="s">
        <v>4627</v>
      </c>
      <c r="W49" s="1"/>
      <c r="X49" s="1"/>
      <c r="Y49" s="1"/>
      <c r="Z49" s="1"/>
      <c r="AA49" s="1" t="s">
        <v>4638</v>
      </c>
      <c r="AB49" s="1" t="s">
        <v>4643</v>
      </c>
      <c r="AC49" s="1" t="s">
        <v>4646</v>
      </c>
      <c r="AD49" s="1" t="s">
        <v>4657</v>
      </c>
      <c r="AE49" s="1" t="s">
        <v>4690</v>
      </c>
      <c r="AG49" s="23">
        <f>VALUE(Table1[[#This Row],[TotalFatalInjuries]])</f>
        <v>0</v>
      </c>
      <c r="AH49" s="23">
        <f>VALUE(Table1[[#This Row],[TotalSeriousInjuries]])</f>
        <v>0</v>
      </c>
      <c r="AI49" s="23">
        <f>VALUE(Table1[[#This Row],[TotalMinorInjuries]])</f>
        <v>0</v>
      </c>
      <c r="AJ49" s="23">
        <f>VALUE(Table1[[#This Row],[TotalUninjured]])</f>
        <v>1</v>
      </c>
      <c r="AK49" s="23">
        <f t="shared" si="0"/>
        <v>1</v>
      </c>
      <c r="AL49" s="23" t="str">
        <f>RIGHT(Table1[[#This Row],[Location]],2)</f>
        <v>MT</v>
      </c>
      <c r="AM49" s="23">
        <f>YEAR(Table1[[#This Row],[EventDate]])</f>
        <v>2013</v>
      </c>
    </row>
    <row r="50" spans="1:39" x14ac:dyDescent="0.25">
      <c r="A50" s="1" t="s">
        <v>78</v>
      </c>
      <c r="B50" s="1" t="s">
        <v>505</v>
      </c>
      <c r="C50" s="1" t="s">
        <v>555</v>
      </c>
      <c r="D50" s="1" t="s">
        <v>1030</v>
      </c>
      <c r="E50" s="1" t="s">
        <v>1405</v>
      </c>
      <c r="F50" s="1" t="s">
        <v>1801</v>
      </c>
      <c r="G50" s="1"/>
      <c r="H50" s="1"/>
      <c r="I50" s="1"/>
      <c r="J50" s="1" t="s">
        <v>2897</v>
      </c>
      <c r="K50" s="1" t="s">
        <v>3299</v>
      </c>
      <c r="L50" s="1" t="s">
        <v>3300</v>
      </c>
      <c r="M50" s="1" t="s">
        <v>3303</v>
      </c>
      <c r="N50" s="1" t="s">
        <v>3355</v>
      </c>
      <c r="O50" s="1" t="s">
        <v>3826</v>
      </c>
      <c r="P50" s="1" t="s">
        <v>4240</v>
      </c>
      <c r="Q50" s="1" t="s">
        <v>4617</v>
      </c>
      <c r="R50">
        <v>1</v>
      </c>
      <c r="S50" s="1" t="s">
        <v>4619</v>
      </c>
      <c r="T50" s="1" t="s">
        <v>4624</v>
      </c>
      <c r="U50" s="1"/>
      <c r="V50" s="1" t="s">
        <v>4627</v>
      </c>
      <c r="W50" s="1"/>
      <c r="X50" s="1"/>
      <c r="Y50" s="1" t="s">
        <v>4638</v>
      </c>
      <c r="Z50" s="1" t="s">
        <v>4638</v>
      </c>
      <c r="AA50" s="1"/>
      <c r="AB50" s="1" t="s">
        <v>4643</v>
      </c>
      <c r="AC50" s="1"/>
      <c r="AD50" s="1" t="s">
        <v>4655</v>
      </c>
      <c r="AE50" s="1" t="s">
        <v>4691</v>
      </c>
      <c r="AG50" s="23">
        <f>VALUE(Table1[[#This Row],[TotalFatalInjuries]])</f>
        <v>0</v>
      </c>
      <c r="AH50" s="23">
        <f>VALUE(Table1[[#This Row],[TotalSeriousInjuries]])</f>
        <v>1</v>
      </c>
      <c r="AI50" s="23">
        <f>VALUE(Table1[[#This Row],[TotalMinorInjuries]])</f>
        <v>1</v>
      </c>
      <c r="AJ50" s="23">
        <f>VALUE(Table1[[#This Row],[TotalUninjured]])</f>
        <v>0</v>
      </c>
      <c r="AK50" s="23">
        <f t="shared" si="0"/>
        <v>2</v>
      </c>
      <c r="AL50" s="23" t="str">
        <f>RIGHT(Table1[[#This Row],[Location]],2)</f>
        <v>OR</v>
      </c>
      <c r="AM50" s="23">
        <f>YEAR(Table1[[#This Row],[EventDate]])</f>
        <v>2013</v>
      </c>
    </row>
    <row r="51" spans="1:39" x14ac:dyDescent="0.25">
      <c r="A51" s="1" t="s">
        <v>79</v>
      </c>
      <c r="B51" s="1" t="s">
        <v>505</v>
      </c>
      <c r="C51" s="1" t="s">
        <v>556</v>
      </c>
      <c r="D51" s="1" t="s">
        <v>1031</v>
      </c>
      <c r="E51" s="1" t="s">
        <v>1406</v>
      </c>
      <c r="F51" s="1" t="s">
        <v>1801</v>
      </c>
      <c r="G51" s="1" t="s">
        <v>1848</v>
      </c>
      <c r="H51" s="1" t="s">
        <v>2298</v>
      </c>
      <c r="I51" s="1" t="s">
        <v>2730</v>
      </c>
      <c r="J51" s="1" t="s">
        <v>3024</v>
      </c>
      <c r="K51" s="1" t="s">
        <v>3299</v>
      </c>
      <c r="L51" s="1" t="s">
        <v>3300</v>
      </c>
      <c r="M51" s="1" t="s">
        <v>3303</v>
      </c>
      <c r="N51" s="1" t="s">
        <v>2823</v>
      </c>
      <c r="O51" s="1" t="s">
        <v>3827</v>
      </c>
      <c r="P51" s="1" t="s">
        <v>4271</v>
      </c>
      <c r="Q51" s="1" t="s">
        <v>4617</v>
      </c>
      <c r="R51">
        <v>1</v>
      </c>
      <c r="S51" s="1" t="s">
        <v>4619</v>
      </c>
      <c r="T51" s="1" t="s">
        <v>4624</v>
      </c>
      <c r="U51" s="1"/>
      <c r="V51" s="1" t="s">
        <v>4627</v>
      </c>
      <c r="W51" s="1"/>
      <c r="X51" s="1"/>
      <c r="Y51" s="1"/>
      <c r="Z51" s="1"/>
      <c r="AA51" s="1" t="s">
        <v>4638</v>
      </c>
      <c r="AB51" s="1" t="s">
        <v>4643</v>
      </c>
      <c r="AC51" s="1" t="s">
        <v>4647</v>
      </c>
      <c r="AD51" s="1" t="s">
        <v>4657</v>
      </c>
      <c r="AE51" s="1" t="s">
        <v>4692</v>
      </c>
      <c r="AG51" s="23">
        <f>VALUE(Table1[[#This Row],[TotalFatalInjuries]])</f>
        <v>0</v>
      </c>
      <c r="AH51" s="23">
        <f>VALUE(Table1[[#This Row],[TotalSeriousInjuries]])</f>
        <v>0</v>
      </c>
      <c r="AI51" s="23">
        <f>VALUE(Table1[[#This Row],[TotalMinorInjuries]])</f>
        <v>0</v>
      </c>
      <c r="AJ51" s="23">
        <f>VALUE(Table1[[#This Row],[TotalUninjured]])</f>
        <v>1</v>
      </c>
      <c r="AK51" s="23">
        <f t="shared" si="0"/>
        <v>1</v>
      </c>
      <c r="AL51" s="23" t="str">
        <f>RIGHT(Table1[[#This Row],[Location]],2)</f>
        <v>MN</v>
      </c>
      <c r="AM51" s="23">
        <f>YEAR(Table1[[#This Row],[EventDate]])</f>
        <v>2013</v>
      </c>
    </row>
    <row r="52" spans="1:39" x14ac:dyDescent="0.25">
      <c r="A52" s="1" t="s">
        <v>80</v>
      </c>
      <c r="B52" s="1" t="s">
        <v>505</v>
      </c>
      <c r="C52" s="1" t="s">
        <v>557</v>
      </c>
      <c r="D52" s="1" t="s">
        <v>1032</v>
      </c>
      <c r="E52" s="1" t="s">
        <v>1407</v>
      </c>
      <c r="F52" s="1" t="s">
        <v>1801</v>
      </c>
      <c r="G52" s="1" t="s">
        <v>1849</v>
      </c>
      <c r="H52" s="1" t="s">
        <v>2299</v>
      </c>
      <c r="I52" s="1"/>
      <c r="J52" s="1" t="s">
        <v>2897</v>
      </c>
      <c r="K52" s="1" t="s">
        <v>3299</v>
      </c>
      <c r="L52" s="1" t="s">
        <v>3300</v>
      </c>
      <c r="M52" s="1" t="s">
        <v>3303</v>
      </c>
      <c r="N52" s="1" t="s">
        <v>3356</v>
      </c>
      <c r="O52" s="1" t="s">
        <v>3828</v>
      </c>
      <c r="P52" s="1" t="s">
        <v>4272</v>
      </c>
      <c r="Q52" s="1" t="s">
        <v>4617</v>
      </c>
      <c r="R52">
        <v>1</v>
      </c>
      <c r="S52" s="1" t="s">
        <v>4619</v>
      </c>
      <c r="T52" s="1" t="s">
        <v>4624</v>
      </c>
      <c r="U52" s="1"/>
      <c r="V52" s="1" t="s">
        <v>4627</v>
      </c>
      <c r="W52" s="1"/>
      <c r="X52" s="1"/>
      <c r="Y52" s="1"/>
      <c r="Z52" s="1" t="s">
        <v>4638</v>
      </c>
      <c r="AA52" s="1"/>
      <c r="AB52" s="1" t="s">
        <v>4643</v>
      </c>
      <c r="AC52" s="1"/>
      <c r="AD52" s="1" t="s">
        <v>4656</v>
      </c>
      <c r="AE52" s="1" t="s">
        <v>4693</v>
      </c>
      <c r="AG52" s="23">
        <f>VALUE(Table1[[#This Row],[TotalFatalInjuries]])</f>
        <v>0</v>
      </c>
      <c r="AH52" s="23">
        <f>VALUE(Table1[[#This Row],[TotalSeriousInjuries]])</f>
        <v>0</v>
      </c>
      <c r="AI52" s="23">
        <f>VALUE(Table1[[#This Row],[TotalMinorInjuries]])</f>
        <v>1</v>
      </c>
      <c r="AJ52" s="23">
        <f>VALUE(Table1[[#This Row],[TotalUninjured]])</f>
        <v>0</v>
      </c>
      <c r="AK52" s="23">
        <f t="shared" si="0"/>
        <v>1</v>
      </c>
      <c r="AL52" s="23" t="str">
        <f>RIGHT(Table1[[#This Row],[Location]],2)</f>
        <v>FL</v>
      </c>
      <c r="AM52" s="23">
        <f>YEAR(Table1[[#This Row],[EventDate]])</f>
        <v>2013</v>
      </c>
    </row>
    <row r="53" spans="1:39" x14ac:dyDescent="0.25">
      <c r="A53" s="1" t="s">
        <v>81</v>
      </c>
      <c r="B53" s="1" t="s">
        <v>505</v>
      </c>
      <c r="C53" s="1" t="s">
        <v>558</v>
      </c>
      <c r="D53" s="1" t="s">
        <v>1033</v>
      </c>
      <c r="E53" s="1" t="s">
        <v>1408</v>
      </c>
      <c r="F53" s="1" t="s">
        <v>1801</v>
      </c>
      <c r="G53" s="1" t="s">
        <v>1850</v>
      </c>
      <c r="H53" s="1" t="s">
        <v>2300</v>
      </c>
      <c r="I53" s="1"/>
      <c r="J53" s="1" t="s">
        <v>2897</v>
      </c>
      <c r="K53" s="1" t="s">
        <v>3299</v>
      </c>
      <c r="L53" s="1" t="s">
        <v>3300</v>
      </c>
      <c r="M53" s="1" t="s">
        <v>3303</v>
      </c>
      <c r="N53" s="1" t="s">
        <v>3357</v>
      </c>
      <c r="O53" s="1" t="s">
        <v>3829</v>
      </c>
      <c r="P53" s="1" t="s">
        <v>4273</v>
      </c>
      <c r="Q53" s="1" t="s">
        <v>4618</v>
      </c>
      <c r="R53">
        <v>1</v>
      </c>
      <c r="S53" s="1" t="s">
        <v>4619</v>
      </c>
      <c r="T53" s="1" t="s">
        <v>4624</v>
      </c>
      <c r="U53" s="1"/>
      <c r="V53" s="1" t="s">
        <v>4627</v>
      </c>
      <c r="W53" s="1"/>
      <c r="X53" s="1"/>
      <c r="Y53" s="1" t="s">
        <v>4638</v>
      </c>
      <c r="Z53" s="1"/>
      <c r="AA53" s="1"/>
      <c r="AB53" s="1" t="s">
        <v>4643</v>
      </c>
      <c r="AC53" s="1"/>
      <c r="AD53" s="1" t="s">
        <v>4656</v>
      </c>
      <c r="AE53" s="1" t="s">
        <v>4694</v>
      </c>
      <c r="AG53" s="23">
        <f>VALUE(Table1[[#This Row],[TotalFatalInjuries]])</f>
        <v>0</v>
      </c>
      <c r="AH53" s="23">
        <f>VALUE(Table1[[#This Row],[TotalSeriousInjuries]])</f>
        <v>1</v>
      </c>
      <c r="AI53" s="23">
        <f>VALUE(Table1[[#This Row],[TotalMinorInjuries]])</f>
        <v>0</v>
      </c>
      <c r="AJ53" s="23">
        <f>VALUE(Table1[[#This Row],[TotalUninjured]])</f>
        <v>0</v>
      </c>
      <c r="AK53" s="23">
        <f t="shared" si="0"/>
        <v>1</v>
      </c>
      <c r="AL53" s="23" t="str">
        <f>RIGHT(Table1[[#This Row],[Location]],2)</f>
        <v>CA</v>
      </c>
      <c r="AM53" s="23">
        <f>YEAR(Table1[[#This Row],[EventDate]])</f>
        <v>2013</v>
      </c>
    </row>
    <row r="54" spans="1:39" x14ac:dyDescent="0.25">
      <c r="A54" s="1" t="s">
        <v>82</v>
      </c>
      <c r="B54" s="1" t="s">
        <v>505</v>
      </c>
      <c r="C54" s="1" t="s">
        <v>559</v>
      </c>
      <c r="D54" s="1" t="s">
        <v>1034</v>
      </c>
      <c r="E54" s="1" t="s">
        <v>1409</v>
      </c>
      <c r="F54" s="1" t="s">
        <v>1801</v>
      </c>
      <c r="G54" s="1" t="s">
        <v>1851</v>
      </c>
      <c r="H54" s="1" t="s">
        <v>2301</v>
      </c>
      <c r="I54" s="1" t="s">
        <v>2731</v>
      </c>
      <c r="J54" s="1" t="s">
        <v>3025</v>
      </c>
      <c r="K54" s="1" t="s">
        <v>3299</v>
      </c>
      <c r="L54" s="1" t="s">
        <v>3301</v>
      </c>
      <c r="M54" s="1" t="s">
        <v>3303</v>
      </c>
      <c r="N54" s="1" t="s">
        <v>3358</v>
      </c>
      <c r="O54" s="1" t="s">
        <v>3830</v>
      </c>
      <c r="P54" s="1" t="s">
        <v>4274</v>
      </c>
      <c r="Q54" s="1" t="s">
        <v>4617</v>
      </c>
      <c r="R54">
        <v>1</v>
      </c>
      <c r="S54" s="1" t="s">
        <v>4619</v>
      </c>
      <c r="T54" s="1" t="s">
        <v>4624</v>
      </c>
      <c r="U54" s="1"/>
      <c r="V54" s="1" t="s">
        <v>4627</v>
      </c>
      <c r="W54" s="1"/>
      <c r="X54" s="1"/>
      <c r="Y54" s="1"/>
      <c r="Z54" s="1"/>
      <c r="AA54" s="1" t="s">
        <v>4638</v>
      </c>
      <c r="AB54" s="1" t="s">
        <v>4643</v>
      </c>
      <c r="AC54" s="1"/>
      <c r="AD54" s="1" t="s">
        <v>4656</v>
      </c>
      <c r="AE54" s="1" t="s">
        <v>4675</v>
      </c>
      <c r="AG54" s="23">
        <f>VALUE(Table1[[#This Row],[TotalFatalInjuries]])</f>
        <v>0</v>
      </c>
      <c r="AH54" s="23">
        <f>VALUE(Table1[[#This Row],[TotalSeriousInjuries]])</f>
        <v>0</v>
      </c>
      <c r="AI54" s="23">
        <f>VALUE(Table1[[#This Row],[TotalMinorInjuries]])</f>
        <v>0</v>
      </c>
      <c r="AJ54" s="23">
        <f>VALUE(Table1[[#This Row],[TotalUninjured]])</f>
        <v>1</v>
      </c>
      <c r="AK54" s="23">
        <f t="shared" si="0"/>
        <v>1</v>
      </c>
      <c r="AL54" s="23" t="str">
        <f>RIGHT(Table1[[#This Row],[Location]],2)</f>
        <v>TX</v>
      </c>
      <c r="AM54" s="23">
        <f>YEAR(Table1[[#This Row],[EventDate]])</f>
        <v>2013</v>
      </c>
    </row>
    <row r="55" spans="1:39" x14ac:dyDescent="0.25">
      <c r="A55" s="1" t="s">
        <v>83</v>
      </c>
      <c r="B55" s="1" t="s">
        <v>505</v>
      </c>
      <c r="C55" s="1" t="s">
        <v>560</v>
      </c>
      <c r="D55" s="1" t="s">
        <v>1034</v>
      </c>
      <c r="E55" s="1" t="s">
        <v>1410</v>
      </c>
      <c r="F55" s="1" t="s">
        <v>1801</v>
      </c>
      <c r="G55" s="1" t="s">
        <v>1852</v>
      </c>
      <c r="H55" s="1" t="s">
        <v>2302</v>
      </c>
      <c r="I55" s="1" t="s">
        <v>2732</v>
      </c>
      <c r="J55" s="1" t="s">
        <v>3026</v>
      </c>
      <c r="K55" s="1" t="s">
        <v>3299</v>
      </c>
      <c r="L55" s="1" t="s">
        <v>3300</v>
      </c>
      <c r="M55" s="1" t="s">
        <v>3303</v>
      </c>
      <c r="N55" s="1" t="s">
        <v>3359</v>
      </c>
      <c r="O55" s="1" t="s">
        <v>3831</v>
      </c>
      <c r="P55" s="1" t="s">
        <v>4275</v>
      </c>
      <c r="Q55" s="1" t="s">
        <v>4617</v>
      </c>
      <c r="R55">
        <v>1</v>
      </c>
      <c r="S55" s="1" t="s">
        <v>4619</v>
      </c>
      <c r="T55" s="1" t="s">
        <v>4624</v>
      </c>
      <c r="U55" s="1"/>
      <c r="V55" s="1" t="s">
        <v>4627</v>
      </c>
      <c r="W55" s="1"/>
      <c r="X55" s="1"/>
      <c r="Y55" s="1"/>
      <c r="Z55" s="1"/>
      <c r="AA55" s="1" t="s">
        <v>4637</v>
      </c>
      <c r="AB55" s="1" t="s">
        <v>4643</v>
      </c>
      <c r="AC55" s="1"/>
      <c r="AD55" s="1" t="s">
        <v>4655</v>
      </c>
      <c r="AE55" s="1" t="s">
        <v>4695</v>
      </c>
      <c r="AG55" s="23">
        <f>VALUE(Table1[[#This Row],[TotalFatalInjuries]])</f>
        <v>0</v>
      </c>
      <c r="AH55" s="23">
        <f>VALUE(Table1[[#This Row],[TotalSeriousInjuries]])</f>
        <v>0</v>
      </c>
      <c r="AI55" s="23">
        <f>VALUE(Table1[[#This Row],[TotalMinorInjuries]])</f>
        <v>0</v>
      </c>
      <c r="AJ55" s="23">
        <f>VALUE(Table1[[#This Row],[TotalUninjured]])</f>
        <v>2</v>
      </c>
      <c r="AK55" s="23">
        <f t="shared" si="0"/>
        <v>2</v>
      </c>
      <c r="AL55" s="23" t="str">
        <f>RIGHT(Table1[[#This Row],[Location]],2)</f>
        <v>FL</v>
      </c>
      <c r="AM55" s="23">
        <f>YEAR(Table1[[#This Row],[EventDate]])</f>
        <v>2013</v>
      </c>
    </row>
    <row r="56" spans="1:39" x14ac:dyDescent="0.25">
      <c r="A56" s="1" t="s">
        <v>84</v>
      </c>
      <c r="B56" s="1" t="s">
        <v>505</v>
      </c>
      <c r="C56" s="1" t="s">
        <v>561</v>
      </c>
      <c r="D56" s="1" t="s">
        <v>1034</v>
      </c>
      <c r="E56" s="1" t="s">
        <v>1403</v>
      </c>
      <c r="F56" s="1" t="s">
        <v>1801</v>
      </c>
      <c r="G56" s="1" t="s">
        <v>1853</v>
      </c>
      <c r="H56" s="1" t="s">
        <v>2303</v>
      </c>
      <c r="I56" s="1" t="s">
        <v>2733</v>
      </c>
      <c r="J56" s="1" t="s">
        <v>3027</v>
      </c>
      <c r="K56" s="1" t="s">
        <v>3299</v>
      </c>
      <c r="L56" s="1" t="s">
        <v>3300</v>
      </c>
      <c r="M56" s="1" t="s">
        <v>3303</v>
      </c>
      <c r="N56" s="1" t="s">
        <v>3360</v>
      </c>
      <c r="O56" s="1" t="s">
        <v>3832</v>
      </c>
      <c r="P56" s="1" t="s">
        <v>4276</v>
      </c>
      <c r="Q56" s="1" t="s">
        <v>4617</v>
      </c>
      <c r="R56">
        <v>1</v>
      </c>
      <c r="S56" s="1" t="s">
        <v>4619</v>
      </c>
      <c r="T56" s="1" t="s">
        <v>4624</v>
      </c>
      <c r="U56" s="1"/>
      <c r="V56" s="1" t="s">
        <v>4627</v>
      </c>
      <c r="W56" s="1"/>
      <c r="X56" s="1"/>
      <c r="Y56" s="1"/>
      <c r="Z56" s="1"/>
      <c r="AA56" s="1" t="s">
        <v>4637</v>
      </c>
      <c r="AB56" s="1" t="s">
        <v>4643</v>
      </c>
      <c r="AC56" s="1" t="s">
        <v>4646</v>
      </c>
      <c r="AD56" s="1" t="s">
        <v>4657</v>
      </c>
      <c r="AE56" s="1" t="s">
        <v>4696</v>
      </c>
      <c r="AG56" s="23">
        <f>VALUE(Table1[[#This Row],[TotalFatalInjuries]])</f>
        <v>0</v>
      </c>
      <c r="AH56" s="23">
        <f>VALUE(Table1[[#This Row],[TotalSeriousInjuries]])</f>
        <v>0</v>
      </c>
      <c r="AI56" s="23">
        <f>VALUE(Table1[[#This Row],[TotalMinorInjuries]])</f>
        <v>0</v>
      </c>
      <c r="AJ56" s="23">
        <f>VALUE(Table1[[#This Row],[TotalUninjured]])</f>
        <v>2</v>
      </c>
      <c r="AK56" s="23">
        <f t="shared" si="0"/>
        <v>2</v>
      </c>
      <c r="AL56" s="23" t="str">
        <f>RIGHT(Table1[[#This Row],[Location]],2)</f>
        <v>CO</v>
      </c>
      <c r="AM56" s="23">
        <f>YEAR(Table1[[#This Row],[EventDate]])</f>
        <v>2013</v>
      </c>
    </row>
    <row r="57" spans="1:39" x14ac:dyDescent="0.25">
      <c r="A57" s="1" t="s">
        <v>85</v>
      </c>
      <c r="B57" s="1" t="s">
        <v>505</v>
      </c>
      <c r="C57" s="1" t="s">
        <v>562</v>
      </c>
      <c r="D57" s="1" t="s">
        <v>1035</v>
      </c>
      <c r="E57" s="1" t="s">
        <v>1411</v>
      </c>
      <c r="F57" s="1" t="s">
        <v>1801</v>
      </c>
      <c r="G57" s="1" t="s">
        <v>1854</v>
      </c>
      <c r="H57" s="1" t="s">
        <v>2304</v>
      </c>
      <c r="I57" s="1" t="s">
        <v>2734</v>
      </c>
      <c r="J57" s="1" t="s">
        <v>3028</v>
      </c>
      <c r="K57" s="1" t="s">
        <v>3299</v>
      </c>
      <c r="L57" s="1" t="s">
        <v>3300</v>
      </c>
      <c r="M57" s="1" t="s">
        <v>3303</v>
      </c>
      <c r="N57" s="1" t="s">
        <v>3361</v>
      </c>
      <c r="O57" s="1" t="s">
        <v>3833</v>
      </c>
      <c r="P57" s="1" t="s">
        <v>4263</v>
      </c>
      <c r="Q57" s="1" t="s">
        <v>4617</v>
      </c>
      <c r="R57">
        <v>1</v>
      </c>
      <c r="S57" s="1" t="s">
        <v>4619</v>
      </c>
      <c r="T57" s="1" t="s">
        <v>4624</v>
      </c>
      <c r="U57" s="1"/>
      <c r="V57" s="1" t="s">
        <v>4627</v>
      </c>
      <c r="W57" s="1"/>
      <c r="X57" s="1"/>
      <c r="Y57" s="1"/>
      <c r="Z57" s="1"/>
      <c r="AA57" s="1" t="s">
        <v>4638</v>
      </c>
      <c r="AB57" s="1" t="s">
        <v>4643</v>
      </c>
      <c r="AC57" s="1"/>
      <c r="AD57" s="1" t="s">
        <v>4656</v>
      </c>
      <c r="AE57" s="1" t="s">
        <v>4697</v>
      </c>
      <c r="AG57" s="23">
        <f>VALUE(Table1[[#This Row],[TotalFatalInjuries]])</f>
        <v>0</v>
      </c>
      <c r="AH57" s="23">
        <f>VALUE(Table1[[#This Row],[TotalSeriousInjuries]])</f>
        <v>0</v>
      </c>
      <c r="AI57" s="23">
        <f>VALUE(Table1[[#This Row],[TotalMinorInjuries]])</f>
        <v>0</v>
      </c>
      <c r="AJ57" s="23">
        <f>VALUE(Table1[[#This Row],[TotalUninjured]])</f>
        <v>1</v>
      </c>
      <c r="AK57" s="23">
        <f t="shared" si="0"/>
        <v>1</v>
      </c>
      <c r="AL57" s="23" t="str">
        <f>RIGHT(Table1[[#This Row],[Location]],2)</f>
        <v>NY</v>
      </c>
      <c r="AM57" s="23">
        <f>YEAR(Table1[[#This Row],[EventDate]])</f>
        <v>2013</v>
      </c>
    </row>
    <row r="58" spans="1:39" x14ac:dyDescent="0.25">
      <c r="A58" s="1" t="s">
        <v>86</v>
      </c>
      <c r="B58" s="1" t="s">
        <v>505</v>
      </c>
      <c r="C58" s="1" t="s">
        <v>563</v>
      </c>
      <c r="D58" s="1" t="s">
        <v>1036</v>
      </c>
      <c r="E58" s="1" t="s">
        <v>1412</v>
      </c>
      <c r="F58" s="1" t="s">
        <v>1801</v>
      </c>
      <c r="G58" s="1" t="s">
        <v>1855</v>
      </c>
      <c r="H58" s="1" t="s">
        <v>2305</v>
      </c>
      <c r="I58" s="1" t="s">
        <v>2735</v>
      </c>
      <c r="J58" s="1" t="s">
        <v>3029</v>
      </c>
      <c r="K58" s="1" t="s">
        <v>3299</v>
      </c>
      <c r="L58" s="1" t="s">
        <v>3300</v>
      </c>
      <c r="M58" s="1" t="s">
        <v>3303</v>
      </c>
      <c r="N58" s="1" t="s">
        <v>3362</v>
      </c>
      <c r="O58" s="1" t="s">
        <v>3834</v>
      </c>
      <c r="P58" s="1" t="s">
        <v>4277</v>
      </c>
      <c r="Q58" s="1" t="s">
        <v>4617</v>
      </c>
      <c r="R58">
        <v>1</v>
      </c>
      <c r="S58" s="1" t="s">
        <v>4619</v>
      </c>
      <c r="T58" s="1" t="s">
        <v>4624</v>
      </c>
      <c r="U58" s="1"/>
      <c r="V58" s="1" t="s">
        <v>4627</v>
      </c>
      <c r="W58" s="1"/>
      <c r="X58" s="1"/>
      <c r="Y58" s="1"/>
      <c r="Z58" s="1"/>
      <c r="AA58" s="1" t="s">
        <v>4637</v>
      </c>
      <c r="AB58" s="1" t="s">
        <v>4643</v>
      </c>
      <c r="AC58" s="1" t="s">
        <v>4648</v>
      </c>
      <c r="AD58" s="1" t="s">
        <v>4657</v>
      </c>
      <c r="AE58" s="1" t="s">
        <v>4696</v>
      </c>
      <c r="AG58" s="23">
        <f>VALUE(Table1[[#This Row],[TotalFatalInjuries]])</f>
        <v>0</v>
      </c>
      <c r="AH58" s="23">
        <f>VALUE(Table1[[#This Row],[TotalSeriousInjuries]])</f>
        <v>0</v>
      </c>
      <c r="AI58" s="23">
        <f>VALUE(Table1[[#This Row],[TotalMinorInjuries]])</f>
        <v>0</v>
      </c>
      <c r="AJ58" s="23">
        <f>VALUE(Table1[[#This Row],[TotalUninjured]])</f>
        <v>2</v>
      </c>
      <c r="AK58" s="23">
        <f t="shared" si="0"/>
        <v>2</v>
      </c>
      <c r="AL58" s="23" t="str">
        <f>RIGHT(Table1[[#This Row],[Location]],2)</f>
        <v>IN</v>
      </c>
      <c r="AM58" s="23">
        <f>YEAR(Table1[[#This Row],[EventDate]])</f>
        <v>2013</v>
      </c>
    </row>
    <row r="59" spans="1:39" x14ac:dyDescent="0.25">
      <c r="A59" s="1" t="s">
        <v>87</v>
      </c>
      <c r="B59" s="1" t="s">
        <v>505</v>
      </c>
      <c r="C59" s="1" t="s">
        <v>564</v>
      </c>
      <c r="D59" s="1" t="s">
        <v>1037</v>
      </c>
      <c r="E59" s="1" t="s">
        <v>1413</v>
      </c>
      <c r="F59" s="1" t="s">
        <v>1801</v>
      </c>
      <c r="G59" s="1" t="s">
        <v>1856</v>
      </c>
      <c r="H59" s="1" t="s">
        <v>2306</v>
      </c>
      <c r="I59" s="1"/>
      <c r="J59" s="1" t="s">
        <v>2897</v>
      </c>
      <c r="K59" s="1" t="s">
        <v>4807</v>
      </c>
      <c r="L59" s="1" t="s">
        <v>3300</v>
      </c>
      <c r="M59" s="1" t="s">
        <v>3303</v>
      </c>
      <c r="N59" s="1" t="s">
        <v>3363</v>
      </c>
      <c r="O59" s="1" t="s">
        <v>3835</v>
      </c>
      <c r="P59" s="1" t="s">
        <v>4278</v>
      </c>
      <c r="Q59" s="1" t="s">
        <v>4617</v>
      </c>
      <c r="R59">
        <v>1</v>
      </c>
      <c r="S59" s="1" t="s">
        <v>3304</v>
      </c>
      <c r="T59" s="1" t="s">
        <v>4624</v>
      </c>
      <c r="U59" s="1"/>
      <c r="V59" s="1" t="s">
        <v>4627</v>
      </c>
      <c r="W59" s="1"/>
      <c r="X59" s="1" t="s">
        <v>4638</v>
      </c>
      <c r="Y59" s="1"/>
      <c r="Z59" s="1"/>
      <c r="AA59" s="1"/>
      <c r="AB59" s="1" t="s">
        <v>4643</v>
      </c>
      <c r="AC59" s="1"/>
      <c r="AD59" s="1" t="s">
        <v>4655</v>
      </c>
      <c r="AE59" s="1" t="s">
        <v>4698</v>
      </c>
      <c r="AG59" s="23">
        <f>VALUE(Table1[[#This Row],[TotalFatalInjuries]])</f>
        <v>1</v>
      </c>
      <c r="AH59" s="23">
        <f>VALUE(Table1[[#This Row],[TotalSeriousInjuries]])</f>
        <v>0</v>
      </c>
      <c r="AI59" s="23">
        <f>VALUE(Table1[[#This Row],[TotalMinorInjuries]])</f>
        <v>0</v>
      </c>
      <c r="AJ59" s="23">
        <f>VALUE(Table1[[#This Row],[TotalUninjured]])</f>
        <v>0</v>
      </c>
      <c r="AK59" s="23">
        <f t="shared" si="0"/>
        <v>1</v>
      </c>
      <c r="AL59" s="23" t="str">
        <f>RIGHT(Table1[[#This Row],[Location]],2)</f>
        <v>FL</v>
      </c>
      <c r="AM59" s="23">
        <f>YEAR(Table1[[#This Row],[EventDate]])</f>
        <v>2013</v>
      </c>
    </row>
    <row r="60" spans="1:39" x14ac:dyDescent="0.25">
      <c r="A60" s="1" t="s">
        <v>88</v>
      </c>
      <c r="B60" s="1" t="s">
        <v>505</v>
      </c>
      <c r="C60" s="1" t="s">
        <v>565</v>
      </c>
      <c r="D60" s="1" t="s">
        <v>1038</v>
      </c>
      <c r="E60" s="1" t="s">
        <v>1413</v>
      </c>
      <c r="F60" s="1" t="s">
        <v>1801</v>
      </c>
      <c r="G60" s="1" t="s">
        <v>1857</v>
      </c>
      <c r="H60" s="1" t="s">
        <v>2307</v>
      </c>
      <c r="I60" s="1" t="s">
        <v>2736</v>
      </c>
      <c r="J60" s="1" t="s">
        <v>3030</v>
      </c>
      <c r="K60" s="1" t="s">
        <v>3299</v>
      </c>
      <c r="L60" s="1" t="s">
        <v>3300</v>
      </c>
      <c r="M60" s="1" t="s">
        <v>3303</v>
      </c>
      <c r="N60" s="1" t="s">
        <v>3364</v>
      </c>
      <c r="O60" s="1" t="s">
        <v>3836</v>
      </c>
      <c r="P60" s="1" t="s">
        <v>4279</v>
      </c>
      <c r="Q60" s="1" t="s">
        <v>4617</v>
      </c>
      <c r="R60">
        <v>1</v>
      </c>
      <c r="S60" s="1" t="s">
        <v>4619</v>
      </c>
      <c r="T60" s="1" t="s">
        <v>4624</v>
      </c>
      <c r="U60" s="1"/>
      <c r="V60" s="1" t="s">
        <v>4627</v>
      </c>
      <c r="W60" s="1"/>
      <c r="X60" s="1"/>
      <c r="Y60" s="1" t="s">
        <v>4637</v>
      </c>
      <c r="Z60" s="1"/>
      <c r="AA60" s="1"/>
      <c r="AB60" s="1" t="s">
        <v>4643</v>
      </c>
      <c r="AC60" s="1" t="s">
        <v>4648</v>
      </c>
      <c r="AD60" s="1" t="s">
        <v>4657</v>
      </c>
      <c r="AE60" s="1" t="s">
        <v>4699</v>
      </c>
      <c r="AG60" s="23">
        <f>VALUE(Table1[[#This Row],[TotalFatalInjuries]])</f>
        <v>0</v>
      </c>
      <c r="AH60" s="23">
        <f>VALUE(Table1[[#This Row],[TotalSeriousInjuries]])</f>
        <v>2</v>
      </c>
      <c r="AI60" s="23">
        <f>VALUE(Table1[[#This Row],[TotalMinorInjuries]])</f>
        <v>0</v>
      </c>
      <c r="AJ60" s="23">
        <f>VALUE(Table1[[#This Row],[TotalUninjured]])</f>
        <v>0</v>
      </c>
      <c r="AK60" s="23">
        <f t="shared" si="0"/>
        <v>2</v>
      </c>
      <c r="AL60" s="23" t="str">
        <f>RIGHT(Table1[[#This Row],[Location]],2)</f>
        <v>FL</v>
      </c>
      <c r="AM60" s="23">
        <f>YEAR(Table1[[#This Row],[EventDate]])</f>
        <v>2013</v>
      </c>
    </row>
    <row r="61" spans="1:39" x14ac:dyDescent="0.25">
      <c r="A61" s="1" t="s">
        <v>89</v>
      </c>
      <c r="B61" s="1" t="s">
        <v>505</v>
      </c>
      <c r="C61" s="1" t="s">
        <v>566</v>
      </c>
      <c r="D61" s="1" t="s">
        <v>1039</v>
      </c>
      <c r="E61" s="1" t="s">
        <v>1414</v>
      </c>
      <c r="F61" s="1" t="s">
        <v>1801</v>
      </c>
      <c r="G61" s="1" t="s">
        <v>1858</v>
      </c>
      <c r="H61" s="1" t="s">
        <v>2308</v>
      </c>
      <c r="I61" s="1" t="s">
        <v>2737</v>
      </c>
      <c r="J61" s="1" t="s">
        <v>3031</v>
      </c>
      <c r="K61" s="1" t="s">
        <v>3299</v>
      </c>
      <c r="L61" s="1" t="s">
        <v>3300</v>
      </c>
      <c r="M61" s="1" t="s">
        <v>3303</v>
      </c>
      <c r="N61" s="1" t="s">
        <v>3365</v>
      </c>
      <c r="O61" s="1" t="s">
        <v>3837</v>
      </c>
      <c r="P61" s="1" t="s">
        <v>4280</v>
      </c>
      <c r="Q61" s="1" t="s">
        <v>4617</v>
      </c>
      <c r="R61">
        <v>1</v>
      </c>
      <c r="S61" s="1" t="s">
        <v>4619</v>
      </c>
      <c r="T61" s="1" t="s">
        <v>4624</v>
      </c>
      <c r="U61" s="1"/>
      <c r="V61" s="1" t="s">
        <v>4627</v>
      </c>
      <c r="W61" s="1"/>
      <c r="X61" s="1"/>
      <c r="Y61" s="1"/>
      <c r="Z61" s="1"/>
      <c r="AA61" s="1" t="s">
        <v>4638</v>
      </c>
      <c r="AB61" s="1" t="s">
        <v>4643</v>
      </c>
      <c r="AC61" s="1" t="s">
        <v>4649</v>
      </c>
      <c r="AD61" s="1" t="s">
        <v>4657</v>
      </c>
      <c r="AE61" s="1" t="s">
        <v>4692</v>
      </c>
      <c r="AG61" s="23">
        <f>VALUE(Table1[[#This Row],[TotalFatalInjuries]])</f>
        <v>0</v>
      </c>
      <c r="AH61" s="23">
        <f>VALUE(Table1[[#This Row],[TotalSeriousInjuries]])</f>
        <v>0</v>
      </c>
      <c r="AI61" s="23">
        <f>VALUE(Table1[[#This Row],[TotalMinorInjuries]])</f>
        <v>0</v>
      </c>
      <c r="AJ61" s="23">
        <f>VALUE(Table1[[#This Row],[TotalUninjured]])</f>
        <v>1</v>
      </c>
      <c r="AK61" s="23">
        <f t="shared" si="0"/>
        <v>1</v>
      </c>
      <c r="AL61" s="23" t="str">
        <f>RIGHT(Table1[[#This Row],[Location]],2)</f>
        <v>MD</v>
      </c>
      <c r="AM61" s="23">
        <f>YEAR(Table1[[#This Row],[EventDate]])</f>
        <v>2013</v>
      </c>
    </row>
    <row r="62" spans="1:39" x14ac:dyDescent="0.25">
      <c r="A62" s="1" t="s">
        <v>90</v>
      </c>
      <c r="B62" s="1" t="s">
        <v>505</v>
      </c>
      <c r="C62" s="1" t="s">
        <v>567</v>
      </c>
      <c r="D62" s="1" t="s">
        <v>1040</v>
      </c>
      <c r="E62" s="1" t="s">
        <v>1415</v>
      </c>
      <c r="F62" s="1" t="s">
        <v>1801</v>
      </c>
      <c r="G62" s="1" t="s">
        <v>1859</v>
      </c>
      <c r="H62" s="1" t="s">
        <v>2309</v>
      </c>
      <c r="I62" s="1"/>
      <c r="J62" s="1" t="s">
        <v>2897</v>
      </c>
      <c r="K62" s="1" t="s">
        <v>4807</v>
      </c>
      <c r="L62" s="1" t="s">
        <v>3300</v>
      </c>
      <c r="M62" s="1" t="s">
        <v>3303</v>
      </c>
      <c r="N62" s="1" t="s">
        <v>3366</v>
      </c>
      <c r="O62" s="1" t="s">
        <v>3838</v>
      </c>
      <c r="P62" s="1" t="s">
        <v>4281</v>
      </c>
      <c r="Q62" s="1" t="s">
        <v>4617</v>
      </c>
      <c r="R62">
        <v>1</v>
      </c>
      <c r="S62" s="1" t="s">
        <v>4619</v>
      </c>
      <c r="T62" s="1" t="s">
        <v>4624</v>
      </c>
      <c r="U62" s="1"/>
      <c r="V62" s="1" t="s">
        <v>4627</v>
      </c>
      <c r="W62" s="1"/>
      <c r="X62" s="1" t="s">
        <v>4638</v>
      </c>
      <c r="Y62" s="1"/>
      <c r="Z62" s="1"/>
      <c r="AA62" s="1"/>
      <c r="AB62" s="1" t="s">
        <v>4643</v>
      </c>
      <c r="AC62" s="1"/>
      <c r="AD62" s="1" t="s">
        <v>4655</v>
      </c>
      <c r="AE62" s="1" t="s">
        <v>4700</v>
      </c>
      <c r="AG62" s="23">
        <f>VALUE(Table1[[#This Row],[TotalFatalInjuries]])</f>
        <v>1</v>
      </c>
      <c r="AH62" s="23">
        <f>VALUE(Table1[[#This Row],[TotalSeriousInjuries]])</f>
        <v>0</v>
      </c>
      <c r="AI62" s="23">
        <f>VALUE(Table1[[#This Row],[TotalMinorInjuries]])</f>
        <v>0</v>
      </c>
      <c r="AJ62" s="23">
        <f>VALUE(Table1[[#This Row],[TotalUninjured]])</f>
        <v>0</v>
      </c>
      <c r="AK62" s="23">
        <f t="shared" si="0"/>
        <v>1</v>
      </c>
      <c r="AL62" s="23" t="str">
        <f>RIGHT(Table1[[#This Row],[Location]],2)</f>
        <v>NJ</v>
      </c>
      <c r="AM62" s="23">
        <f>YEAR(Table1[[#This Row],[EventDate]])</f>
        <v>2013</v>
      </c>
    </row>
    <row r="63" spans="1:39" x14ac:dyDescent="0.25">
      <c r="A63" s="1" t="s">
        <v>91</v>
      </c>
      <c r="B63" s="1" t="s">
        <v>505</v>
      </c>
      <c r="C63" s="1" t="s">
        <v>568</v>
      </c>
      <c r="D63" s="1" t="s">
        <v>1041</v>
      </c>
      <c r="E63" s="1" t="s">
        <v>1416</v>
      </c>
      <c r="F63" s="1" t="s">
        <v>1801</v>
      </c>
      <c r="G63" s="1" t="s">
        <v>1860</v>
      </c>
      <c r="H63" s="1" t="s">
        <v>2310</v>
      </c>
      <c r="I63" s="1" t="s">
        <v>2738</v>
      </c>
      <c r="J63" s="1" t="s">
        <v>3032</v>
      </c>
      <c r="K63" s="1" t="s">
        <v>3299</v>
      </c>
      <c r="L63" s="1" t="s">
        <v>3301</v>
      </c>
      <c r="M63" s="1" t="s">
        <v>3303</v>
      </c>
      <c r="N63" s="1" t="s">
        <v>3367</v>
      </c>
      <c r="O63" s="1" t="s">
        <v>3839</v>
      </c>
      <c r="P63" s="1" t="s">
        <v>4247</v>
      </c>
      <c r="Q63" s="1" t="s">
        <v>4618</v>
      </c>
      <c r="R63">
        <v>1</v>
      </c>
      <c r="S63" s="1" t="s">
        <v>4619</v>
      </c>
      <c r="T63" s="1" t="s">
        <v>4624</v>
      </c>
      <c r="U63" s="1"/>
      <c r="V63" s="1" t="s">
        <v>4627</v>
      </c>
      <c r="W63" s="1"/>
      <c r="X63" s="1"/>
      <c r="Y63" s="1" t="s">
        <v>4638</v>
      </c>
      <c r="Z63" s="1"/>
      <c r="AA63" s="1"/>
      <c r="AB63" s="1" t="s">
        <v>4643</v>
      </c>
      <c r="AC63" s="1"/>
      <c r="AD63" s="1" t="s">
        <v>4655</v>
      </c>
      <c r="AE63" s="1" t="s">
        <v>4701</v>
      </c>
      <c r="AG63" s="23">
        <f>VALUE(Table1[[#This Row],[TotalFatalInjuries]])</f>
        <v>0</v>
      </c>
      <c r="AH63" s="23">
        <f>VALUE(Table1[[#This Row],[TotalSeriousInjuries]])</f>
        <v>1</v>
      </c>
      <c r="AI63" s="23">
        <f>VALUE(Table1[[#This Row],[TotalMinorInjuries]])</f>
        <v>0</v>
      </c>
      <c r="AJ63" s="23">
        <f>VALUE(Table1[[#This Row],[TotalUninjured]])</f>
        <v>0</v>
      </c>
      <c r="AK63" s="23">
        <f t="shared" si="0"/>
        <v>1</v>
      </c>
      <c r="AL63" s="23" t="str">
        <f>RIGHT(Table1[[#This Row],[Location]],2)</f>
        <v>PA</v>
      </c>
      <c r="AM63" s="23">
        <f>YEAR(Table1[[#This Row],[EventDate]])</f>
        <v>2013</v>
      </c>
    </row>
    <row r="64" spans="1:39" x14ac:dyDescent="0.25">
      <c r="A64" s="1" t="s">
        <v>92</v>
      </c>
      <c r="B64" s="1" t="s">
        <v>505</v>
      </c>
      <c r="C64" s="1" t="s">
        <v>569</v>
      </c>
      <c r="D64" s="1" t="s">
        <v>1041</v>
      </c>
      <c r="E64" s="1" t="s">
        <v>1417</v>
      </c>
      <c r="F64" s="1" t="s">
        <v>1801</v>
      </c>
      <c r="G64" s="1" t="s">
        <v>1861</v>
      </c>
      <c r="H64" s="1" t="s">
        <v>2311</v>
      </c>
      <c r="I64" s="1" t="s">
        <v>2739</v>
      </c>
      <c r="J64" s="1" t="s">
        <v>3033</v>
      </c>
      <c r="K64" s="1" t="s">
        <v>4807</v>
      </c>
      <c r="L64" s="1" t="s">
        <v>3300</v>
      </c>
      <c r="M64" s="1" t="s">
        <v>3303</v>
      </c>
      <c r="N64" s="1" t="s">
        <v>3368</v>
      </c>
      <c r="O64" s="1" t="s">
        <v>3840</v>
      </c>
      <c r="P64" s="1" t="s">
        <v>4282</v>
      </c>
      <c r="Q64" s="1" t="s">
        <v>4617</v>
      </c>
      <c r="R64">
        <v>1</v>
      </c>
      <c r="S64" s="1" t="s">
        <v>4619</v>
      </c>
      <c r="T64" s="1" t="s">
        <v>4624</v>
      </c>
      <c r="U64" s="1"/>
      <c r="V64" s="1" t="s">
        <v>4627</v>
      </c>
      <c r="W64" s="1"/>
      <c r="X64" s="1" t="s">
        <v>4637</v>
      </c>
      <c r="Y64" s="1"/>
      <c r="Z64" s="1"/>
      <c r="AA64" s="1"/>
      <c r="AB64" s="1" t="s">
        <v>4643</v>
      </c>
      <c r="AC64" s="1"/>
      <c r="AD64" s="1" t="s">
        <v>4655</v>
      </c>
      <c r="AE64" s="1" t="s">
        <v>1037</v>
      </c>
      <c r="AG64" s="23">
        <f>VALUE(Table1[[#This Row],[TotalFatalInjuries]])</f>
        <v>2</v>
      </c>
      <c r="AH64" s="23">
        <f>VALUE(Table1[[#This Row],[TotalSeriousInjuries]])</f>
        <v>0</v>
      </c>
      <c r="AI64" s="23">
        <f>VALUE(Table1[[#This Row],[TotalMinorInjuries]])</f>
        <v>0</v>
      </c>
      <c r="AJ64" s="23">
        <f>VALUE(Table1[[#This Row],[TotalUninjured]])</f>
        <v>0</v>
      </c>
      <c r="AK64" s="23">
        <f t="shared" si="0"/>
        <v>2</v>
      </c>
      <c r="AL64" s="23" t="str">
        <f>RIGHT(Table1[[#This Row],[Location]],2)</f>
        <v>WY</v>
      </c>
      <c r="AM64" s="23">
        <f>YEAR(Table1[[#This Row],[EventDate]])</f>
        <v>2013</v>
      </c>
    </row>
    <row r="65" spans="1:39" x14ac:dyDescent="0.25">
      <c r="A65" s="1" t="s">
        <v>93</v>
      </c>
      <c r="B65" s="1" t="s">
        <v>505</v>
      </c>
      <c r="C65" s="1" t="s">
        <v>570</v>
      </c>
      <c r="D65" s="1" t="s">
        <v>1042</v>
      </c>
      <c r="E65" s="1" t="s">
        <v>1418</v>
      </c>
      <c r="F65" s="1" t="s">
        <v>1801</v>
      </c>
      <c r="G65" s="1" t="s">
        <v>1862</v>
      </c>
      <c r="H65" s="1" t="s">
        <v>2312</v>
      </c>
      <c r="I65" s="1"/>
      <c r="J65" s="1" t="s">
        <v>2897</v>
      </c>
      <c r="K65" s="1" t="s">
        <v>4807</v>
      </c>
      <c r="L65" s="1" t="s">
        <v>3300</v>
      </c>
      <c r="M65" s="1" t="s">
        <v>3303</v>
      </c>
      <c r="N65" s="1" t="s">
        <v>3369</v>
      </c>
      <c r="O65" s="1" t="s">
        <v>3841</v>
      </c>
      <c r="P65" s="1" t="s">
        <v>4283</v>
      </c>
      <c r="Q65" s="1" t="s">
        <v>4617</v>
      </c>
      <c r="R65">
        <v>1</v>
      </c>
      <c r="S65" s="1" t="s">
        <v>4619</v>
      </c>
      <c r="T65" s="1" t="s">
        <v>4624</v>
      </c>
      <c r="U65" s="1"/>
      <c r="V65" s="1" t="s">
        <v>4627</v>
      </c>
      <c r="W65" s="1"/>
      <c r="X65" s="1" t="s">
        <v>4638</v>
      </c>
      <c r="Y65" s="1" t="s">
        <v>4638</v>
      </c>
      <c r="Z65" s="1"/>
      <c r="AA65" s="1"/>
      <c r="AB65" s="1" t="s">
        <v>4643</v>
      </c>
      <c r="AC65" s="1" t="s">
        <v>4647</v>
      </c>
      <c r="AD65" s="1" t="s">
        <v>4657</v>
      </c>
      <c r="AE65" s="1" t="s">
        <v>4672</v>
      </c>
      <c r="AG65" s="23">
        <f>VALUE(Table1[[#This Row],[TotalFatalInjuries]])</f>
        <v>1</v>
      </c>
      <c r="AH65" s="23">
        <f>VALUE(Table1[[#This Row],[TotalSeriousInjuries]])</f>
        <v>1</v>
      </c>
      <c r="AI65" s="23">
        <f>VALUE(Table1[[#This Row],[TotalMinorInjuries]])</f>
        <v>0</v>
      </c>
      <c r="AJ65" s="23">
        <f>VALUE(Table1[[#This Row],[TotalUninjured]])</f>
        <v>0</v>
      </c>
      <c r="AK65" s="23">
        <f t="shared" si="0"/>
        <v>2</v>
      </c>
      <c r="AL65" s="23" t="str">
        <f>RIGHT(Table1[[#This Row],[Location]],2)</f>
        <v>AK</v>
      </c>
      <c r="AM65" s="23">
        <f>YEAR(Table1[[#This Row],[EventDate]])</f>
        <v>2013</v>
      </c>
    </row>
    <row r="66" spans="1:39" x14ac:dyDescent="0.25">
      <c r="A66" s="1" t="s">
        <v>94</v>
      </c>
      <c r="B66" s="1" t="s">
        <v>505</v>
      </c>
      <c r="C66" s="1" t="s">
        <v>571</v>
      </c>
      <c r="D66" s="1" t="s">
        <v>1043</v>
      </c>
      <c r="E66" s="1" t="s">
        <v>1419</v>
      </c>
      <c r="F66" s="1" t="s">
        <v>1801</v>
      </c>
      <c r="G66" s="1" t="s">
        <v>1863</v>
      </c>
      <c r="H66" s="1" t="s">
        <v>2313</v>
      </c>
      <c r="I66" s="1" t="s">
        <v>2740</v>
      </c>
      <c r="J66" s="1" t="s">
        <v>3034</v>
      </c>
      <c r="K66" s="1" t="s">
        <v>4807</v>
      </c>
      <c r="L66" s="1" t="s">
        <v>3300</v>
      </c>
      <c r="M66" s="1" t="s">
        <v>3303</v>
      </c>
      <c r="N66" s="1" t="s">
        <v>3370</v>
      </c>
      <c r="O66" s="1" t="s">
        <v>3842</v>
      </c>
      <c r="P66" s="1" t="s">
        <v>4284</v>
      </c>
      <c r="Q66" s="1" t="s">
        <v>4617</v>
      </c>
      <c r="R66">
        <v>1</v>
      </c>
      <c r="S66" s="1" t="s">
        <v>4619</v>
      </c>
      <c r="T66" s="1" t="s">
        <v>4624</v>
      </c>
      <c r="U66" s="1"/>
      <c r="V66" s="1" t="s">
        <v>4627</v>
      </c>
      <c r="W66" s="1"/>
      <c r="X66" s="1" t="s">
        <v>4638</v>
      </c>
      <c r="Y66" s="1"/>
      <c r="Z66" s="1"/>
      <c r="AA66" s="1"/>
      <c r="AB66" s="1" t="s">
        <v>4643</v>
      </c>
      <c r="AC66" s="1"/>
      <c r="AD66" s="1" t="s">
        <v>4655</v>
      </c>
      <c r="AE66" s="1" t="s">
        <v>4702</v>
      </c>
      <c r="AG66" s="23">
        <f>VALUE(Table1[[#This Row],[TotalFatalInjuries]])</f>
        <v>1</v>
      </c>
      <c r="AH66" s="23">
        <f>VALUE(Table1[[#This Row],[TotalSeriousInjuries]])</f>
        <v>0</v>
      </c>
      <c r="AI66" s="23">
        <f>VALUE(Table1[[#This Row],[TotalMinorInjuries]])</f>
        <v>0</v>
      </c>
      <c r="AJ66" s="23">
        <f>VALUE(Table1[[#This Row],[TotalUninjured]])</f>
        <v>0</v>
      </c>
      <c r="AK66" s="23">
        <f t="shared" si="0"/>
        <v>1</v>
      </c>
      <c r="AL66" s="23" t="str">
        <f>RIGHT(Table1[[#This Row],[Location]],2)</f>
        <v>OR</v>
      </c>
      <c r="AM66" s="23">
        <f>YEAR(Table1[[#This Row],[EventDate]])</f>
        <v>2013</v>
      </c>
    </row>
    <row r="67" spans="1:39" x14ac:dyDescent="0.25">
      <c r="A67" s="1" t="s">
        <v>95</v>
      </c>
      <c r="B67" s="1" t="s">
        <v>505</v>
      </c>
      <c r="C67" s="1" t="s">
        <v>572</v>
      </c>
      <c r="D67" s="1" t="s">
        <v>1044</v>
      </c>
      <c r="E67" s="1" t="s">
        <v>1420</v>
      </c>
      <c r="F67" s="1" t="s">
        <v>1801</v>
      </c>
      <c r="G67" s="1" t="s">
        <v>1864</v>
      </c>
      <c r="H67" s="1" t="s">
        <v>2314</v>
      </c>
      <c r="I67" s="1"/>
      <c r="J67" s="1"/>
      <c r="K67" s="1" t="s">
        <v>3299</v>
      </c>
      <c r="L67" s="1" t="s">
        <v>3300</v>
      </c>
      <c r="M67" s="1" t="s">
        <v>3303</v>
      </c>
      <c r="N67" s="1" t="s">
        <v>3371</v>
      </c>
      <c r="O67" s="1" t="s">
        <v>3843</v>
      </c>
      <c r="P67" s="1" t="s">
        <v>4285</v>
      </c>
      <c r="Q67" s="1" t="s">
        <v>4617</v>
      </c>
      <c r="R67">
        <v>1</v>
      </c>
      <c r="S67" s="1"/>
      <c r="T67" s="1" t="s">
        <v>4624</v>
      </c>
      <c r="U67" s="1"/>
      <c r="V67" s="1" t="s">
        <v>4627</v>
      </c>
      <c r="W67" s="1"/>
      <c r="X67" s="1"/>
      <c r="Y67" s="1"/>
      <c r="Z67" s="1"/>
      <c r="AA67" s="1" t="s">
        <v>4638</v>
      </c>
      <c r="AB67" s="1" t="s">
        <v>4643</v>
      </c>
      <c r="AC67" s="1"/>
      <c r="AD67" s="1" t="s">
        <v>4655</v>
      </c>
      <c r="AE67" s="1" t="s">
        <v>1041</v>
      </c>
      <c r="AG67" s="23">
        <f>VALUE(Table1[[#This Row],[TotalFatalInjuries]])</f>
        <v>0</v>
      </c>
      <c r="AH67" s="23">
        <f>VALUE(Table1[[#This Row],[TotalSeriousInjuries]])</f>
        <v>0</v>
      </c>
      <c r="AI67" s="23">
        <f>VALUE(Table1[[#This Row],[TotalMinorInjuries]])</f>
        <v>0</v>
      </c>
      <c r="AJ67" s="23">
        <f>VALUE(Table1[[#This Row],[TotalUninjured]])</f>
        <v>1</v>
      </c>
      <c r="AK67" s="23">
        <f t="shared" ref="AK67:AK130" si="1">SUM(AG67:AJ67)</f>
        <v>1</v>
      </c>
      <c r="AL67" s="23" t="str">
        <f>RIGHT(Table1[[#This Row],[Location]],2)</f>
        <v>TX</v>
      </c>
      <c r="AM67" s="23">
        <f>YEAR(Table1[[#This Row],[EventDate]])</f>
        <v>2013</v>
      </c>
    </row>
    <row r="68" spans="1:39" x14ac:dyDescent="0.25">
      <c r="A68" s="1" t="s">
        <v>96</v>
      </c>
      <c r="B68" s="1" t="s">
        <v>505</v>
      </c>
      <c r="C68" s="1" t="s">
        <v>573</v>
      </c>
      <c r="D68" s="1" t="s">
        <v>1045</v>
      </c>
      <c r="E68" s="1" t="s">
        <v>1421</v>
      </c>
      <c r="F68" s="1" t="s">
        <v>1801</v>
      </c>
      <c r="G68" s="1" t="s">
        <v>1865</v>
      </c>
      <c r="H68" s="1" t="s">
        <v>2315</v>
      </c>
      <c r="I68" s="1" t="s">
        <v>2741</v>
      </c>
      <c r="J68" s="1" t="s">
        <v>3035</v>
      </c>
      <c r="K68" s="1" t="s">
        <v>4807</v>
      </c>
      <c r="L68" s="1" t="s">
        <v>3301</v>
      </c>
      <c r="M68" s="1" t="s">
        <v>3303</v>
      </c>
      <c r="N68" s="1" t="s">
        <v>3372</v>
      </c>
      <c r="O68" s="1" t="s">
        <v>3844</v>
      </c>
      <c r="P68" s="1" t="s">
        <v>4286</v>
      </c>
      <c r="Q68" s="1" t="s">
        <v>4617</v>
      </c>
      <c r="R68">
        <v>1</v>
      </c>
      <c r="S68" s="1"/>
      <c r="T68" s="1" t="s">
        <v>4624</v>
      </c>
      <c r="U68" s="1"/>
      <c r="V68" s="1" t="s">
        <v>4628</v>
      </c>
      <c r="W68" s="1"/>
      <c r="X68" s="1" t="s">
        <v>4638</v>
      </c>
      <c r="Y68" s="1"/>
      <c r="Z68" s="1"/>
      <c r="AA68" s="1"/>
      <c r="AB68" s="1" t="s">
        <v>4643</v>
      </c>
      <c r="AC68" s="1"/>
      <c r="AD68" s="1" t="s">
        <v>4655</v>
      </c>
      <c r="AE68" s="1" t="s">
        <v>4703</v>
      </c>
      <c r="AG68" s="23">
        <f>VALUE(Table1[[#This Row],[TotalFatalInjuries]])</f>
        <v>1</v>
      </c>
      <c r="AH68" s="23">
        <f>VALUE(Table1[[#This Row],[TotalSeriousInjuries]])</f>
        <v>0</v>
      </c>
      <c r="AI68" s="23">
        <f>VALUE(Table1[[#This Row],[TotalMinorInjuries]])</f>
        <v>0</v>
      </c>
      <c r="AJ68" s="23">
        <f>VALUE(Table1[[#This Row],[TotalUninjured]])</f>
        <v>0</v>
      </c>
      <c r="AK68" s="23">
        <f t="shared" si="1"/>
        <v>1</v>
      </c>
      <c r="AL68" s="23" t="str">
        <f>RIGHT(Table1[[#This Row],[Location]],2)</f>
        <v>UT</v>
      </c>
      <c r="AM68" s="23">
        <f>YEAR(Table1[[#This Row],[EventDate]])</f>
        <v>2013</v>
      </c>
    </row>
    <row r="69" spans="1:39" x14ac:dyDescent="0.25">
      <c r="A69" s="1" t="s">
        <v>97</v>
      </c>
      <c r="B69" s="1" t="s">
        <v>505</v>
      </c>
      <c r="C69" s="1" t="s">
        <v>574</v>
      </c>
      <c r="D69" s="1" t="s">
        <v>1045</v>
      </c>
      <c r="E69" s="1" t="s">
        <v>1422</v>
      </c>
      <c r="F69" s="1" t="s">
        <v>1801</v>
      </c>
      <c r="G69" s="1" t="s">
        <v>1866</v>
      </c>
      <c r="H69" s="1" t="s">
        <v>2316</v>
      </c>
      <c r="I69" s="1"/>
      <c r="J69" s="1" t="s">
        <v>2897</v>
      </c>
      <c r="K69" s="1" t="s">
        <v>3299</v>
      </c>
      <c r="L69" s="1" t="s">
        <v>3300</v>
      </c>
      <c r="M69" s="1" t="s">
        <v>3303</v>
      </c>
      <c r="N69" s="1" t="s">
        <v>3373</v>
      </c>
      <c r="O69" s="1" t="s">
        <v>3845</v>
      </c>
      <c r="P69" s="1" t="s">
        <v>4263</v>
      </c>
      <c r="Q69" s="1" t="s">
        <v>4617</v>
      </c>
      <c r="R69">
        <v>1</v>
      </c>
      <c r="S69" s="1" t="s">
        <v>4619</v>
      </c>
      <c r="T69" s="1" t="s">
        <v>4624</v>
      </c>
      <c r="U69" s="1"/>
      <c r="V69" s="1" t="s">
        <v>4627</v>
      </c>
      <c r="W69" s="1"/>
      <c r="X69" s="1"/>
      <c r="Y69" s="1"/>
      <c r="Z69" s="1" t="s">
        <v>4638</v>
      </c>
      <c r="AA69" s="1"/>
      <c r="AB69" s="1" t="s">
        <v>4643</v>
      </c>
      <c r="AC69" s="1"/>
      <c r="AD69" s="1" t="s">
        <v>4656</v>
      </c>
      <c r="AE69" s="1" t="s">
        <v>4704</v>
      </c>
      <c r="AG69" s="23">
        <f>VALUE(Table1[[#This Row],[TotalFatalInjuries]])</f>
        <v>0</v>
      </c>
      <c r="AH69" s="23">
        <f>VALUE(Table1[[#This Row],[TotalSeriousInjuries]])</f>
        <v>0</v>
      </c>
      <c r="AI69" s="23">
        <f>VALUE(Table1[[#This Row],[TotalMinorInjuries]])</f>
        <v>1</v>
      </c>
      <c r="AJ69" s="23">
        <f>VALUE(Table1[[#This Row],[TotalUninjured]])</f>
        <v>0</v>
      </c>
      <c r="AK69" s="23">
        <f t="shared" si="1"/>
        <v>1</v>
      </c>
      <c r="AL69" s="23" t="str">
        <f>RIGHT(Table1[[#This Row],[Location]],2)</f>
        <v>NC</v>
      </c>
      <c r="AM69" s="23">
        <f>YEAR(Table1[[#This Row],[EventDate]])</f>
        <v>2013</v>
      </c>
    </row>
    <row r="70" spans="1:39" x14ac:dyDescent="0.25">
      <c r="A70" s="1" t="s">
        <v>98</v>
      </c>
      <c r="B70" s="1" t="s">
        <v>505</v>
      </c>
      <c r="C70" s="1" t="s">
        <v>575</v>
      </c>
      <c r="D70" s="1" t="s">
        <v>1046</v>
      </c>
      <c r="E70" s="1" t="s">
        <v>1423</v>
      </c>
      <c r="F70" s="1" t="s">
        <v>1801</v>
      </c>
      <c r="G70" s="1" t="s">
        <v>1867</v>
      </c>
      <c r="H70" s="1" t="s">
        <v>2317</v>
      </c>
      <c r="I70" s="1"/>
      <c r="J70" s="1" t="s">
        <v>2897</v>
      </c>
      <c r="K70" s="1" t="s">
        <v>3299</v>
      </c>
      <c r="L70" s="1" t="s">
        <v>3300</v>
      </c>
      <c r="M70" s="1"/>
      <c r="N70" s="1" t="s">
        <v>3374</v>
      </c>
      <c r="O70" s="1" t="s">
        <v>3846</v>
      </c>
      <c r="P70" s="1" t="s">
        <v>4287</v>
      </c>
      <c r="Q70" s="1" t="s">
        <v>4618</v>
      </c>
      <c r="R70">
        <v>1</v>
      </c>
      <c r="S70" s="1" t="s">
        <v>4619</v>
      </c>
      <c r="T70" s="1" t="s">
        <v>4624</v>
      </c>
      <c r="U70" s="1"/>
      <c r="V70" s="1" t="s">
        <v>4627</v>
      </c>
      <c r="W70" s="1"/>
      <c r="X70" s="1"/>
      <c r="Y70" s="1" t="s">
        <v>4638</v>
      </c>
      <c r="Z70" s="1" t="s">
        <v>4638</v>
      </c>
      <c r="AA70" s="1"/>
      <c r="AB70" s="1" t="s">
        <v>4643</v>
      </c>
      <c r="AC70" s="1"/>
      <c r="AD70" s="1" t="s">
        <v>4655</v>
      </c>
      <c r="AE70" s="1" t="s">
        <v>4705</v>
      </c>
      <c r="AG70" s="23">
        <f>VALUE(Table1[[#This Row],[TotalFatalInjuries]])</f>
        <v>0</v>
      </c>
      <c r="AH70" s="23">
        <f>VALUE(Table1[[#This Row],[TotalSeriousInjuries]])</f>
        <v>1</v>
      </c>
      <c r="AI70" s="23">
        <f>VALUE(Table1[[#This Row],[TotalMinorInjuries]])</f>
        <v>1</v>
      </c>
      <c r="AJ70" s="23">
        <f>VALUE(Table1[[#This Row],[TotalUninjured]])</f>
        <v>0</v>
      </c>
      <c r="AK70" s="23">
        <f t="shared" si="1"/>
        <v>2</v>
      </c>
      <c r="AL70" s="23" t="str">
        <f>RIGHT(Table1[[#This Row],[Location]],2)</f>
        <v>CA</v>
      </c>
      <c r="AM70" s="23">
        <f>YEAR(Table1[[#This Row],[EventDate]])</f>
        <v>2013</v>
      </c>
    </row>
    <row r="71" spans="1:39" x14ac:dyDescent="0.25">
      <c r="A71" s="1" t="s">
        <v>99</v>
      </c>
      <c r="B71" s="1" t="s">
        <v>505</v>
      </c>
      <c r="C71" s="1" t="s">
        <v>576</v>
      </c>
      <c r="D71" s="1" t="s">
        <v>1047</v>
      </c>
      <c r="E71" s="1" t="s">
        <v>1424</v>
      </c>
      <c r="F71" s="1" t="s">
        <v>1801</v>
      </c>
      <c r="G71" s="1" t="s">
        <v>1868</v>
      </c>
      <c r="H71" s="1" t="s">
        <v>2318</v>
      </c>
      <c r="I71" s="1" t="s">
        <v>2742</v>
      </c>
      <c r="J71" s="1" t="s">
        <v>3036</v>
      </c>
      <c r="K71" s="1" t="s">
        <v>4807</v>
      </c>
      <c r="L71" s="1" t="s">
        <v>3301</v>
      </c>
      <c r="M71" s="1" t="s">
        <v>3306</v>
      </c>
      <c r="N71" s="1" t="s">
        <v>3375</v>
      </c>
      <c r="O71" s="1" t="s">
        <v>3847</v>
      </c>
      <c r="P71" s="1" t="s">
        <v>4288</v>
      </c>
      <c r="Q71" s="1" t="s">
        <v>4617</v>
      </c>
      <c r="R71">
        <v>1</v>
      </c>
      <c r="S71" s="1" t="s">
        <v>4619</v>
      </c>
      <c r="T71" s="1" t="s">
        <v>4624</v>
      </c>
      <c r="U71" s="1"/>
      <c r="V71" s="1" t="s">
        <v>4627</v>
      </c>
      <c r="W71" s="1"/>
      <c r="X71" s="1" t="s">
        <v>4638</v>
      </c>
      <c r="Y71" s="1"/>
      <c r="Z71" s="1"/>
      <c r="AA71" s="1"/>
      <c r="AB71" s="1" t="s">
        <v>4643</v>
      </c>
      <c r="AC71" s="1"/>
      <c r="AD71" s="1" t="s">
        <v>4655</v>
      </c>
      <c r="AE71" s="1" t="s">
        <v>4706</v>
      </c>
      <c r="AG71" s="23">
        <f>VALUE(Table1[[#This Row],[TotalFatalInjuries]])</f>
        <v>1</v>
      </c>
      <c r="AH71" s="23">
        <f>VALUE(Table1[[#This Row],[TotalSeriousInjuries]])</f>
        <v>0</v>
      </c>
      <c r="AI71" s="23">
        <f>VALUE(Table1[[#This Row],[TotalMinorInjuries]])</f>
        <v>0</v>
      </c>
      <c r="AJ71" s="23">
        <f>VALUE(Table1[[#This Row],[TotalUninjured]])</f>
        <v>0</v>
      </c>
      <c r="AK71" s="23">
        <f t="shared" si="1"/>
        <v>1</v>
      </c>
      <c r="AL71" s="23" t="str">
        <f>RIGHT(Table1[[#This Row],[Location]],2)</f>
        <v>OR</v>
      </c>
      <c r="AM71" s="23">
        <f>YEAR(Table1[[#This Row],[EventDate]])</f>
        <v>2013</v>
      </c>
    </row>
    <row r="72" spans="1:39" x14ac:dyDescent="0.25">
      <c r="A72" s="1" t="s">
        <v>100</v>
      </c>
      <c r="B72" s="1" t="s">
        <v>505</v>
      </c>
      <c r="C72" s="1" t="s">
        <v>577</v>
      </c>
      <c r="D72" s="1" t="s">
        <v>1047</v>
      </c>
      <c r="E72" s="1" t="s">
        <v>1425</v>
      </c>
      <c r="F72" s="1" t="s">
        <v>1801</v>
      </c>
      <c r="G72" s="1" t="s">
        <v>1869</v>
      </c>
      <c r="H72" s="1" t="s">
        <v>2319</v>
      </c>
      <c r="I72" s="1" t="s">
        <v>2743</v>
      </c>
      <c r="J72" s="1" t="s">
        <v>3037</v>
      </c>
      <c r="K72" s="1" t="s">
        <v>3299</v>
      </c>
      <c r="L72" s="1" t="s">
        <v>3300</v>
      </c>
      <c r="M72" s="1" t="s">
        <v>3303</v>
      </c>
      <c r="N72" s="1" t="s">
        <v>3376</v>
      </c>
      <c r="O72" s="1" t="s">
        <v>3848</v>
      </c>
      <c r="P72" s="1" t="s">
        <v>4289</v>
      </c>
      <c r="Q72" s="1" t="s">
        <v>4617</v>
      </c>
      <c r="R72">
        <v>1</v>
      </c>
      <c r="S72" s="1" t="s">
        <v>4619</v>
      </c>
      <c r="T72" s="1" t="s">
        <v>4624</v>
      </c>
      <c r="U72" s="1"/>
      <c r="V72" s="1" t="s">
        <v>4627</v>
      </c>
      <c r="W72" s="1"/>
      <c r="X72" s="1"/>
      <c r="Y72" s="1"/>
      <c r="Z72" s="1"/>
      <c r="AA72" s="1" t="s">
        <v>4637</v>
      </c>
      <c r="AB72" s="1" t="s">
        <v>4643</v>
      </c>
      <c r="AC72" s="1" t="s">
        <v>4649</v>
      </c>
      <c r="AD72" s="1" t="s">
        <v>4657</v>
      </c>
      <c r="AE72" s="1" t="s">
        <v>4707</v>
      </c>
      <c r="AG72" s="23">
        <f>VALUE(Table1[[#This Row],[TotalFatalInjuries]])</f>
        <v>0</v>
      </c>
      <c r="AH72" s="23">
        <f>VALUE(Table1[[#This Row],[TotalSeriousInjuries]])</f>
        <v>0</v>
      </c>
      <c r="AI72" s="23">
        <f>VALUE(Table1[[#This Row],[TotalMinorInjuries]])</f>
        <v>0</v>
      </c>
      <c r="AJ72" s="23">
        <f>VALUE(Table1[[#This Row],[TotalUninjured]])</f>
        <v>2</v>
      </c>
      <c r="AK72" s="23">
        <f t="shared" si="1"/>
        <v>2</v>
      </c>
      <c r="AL72" s="23" t="str">
        <f>RIGHT(Table1[[#This Row],[Location]],2)</f>
        <v>WA</v>
      </c>
      <c r="AM72" s="23">
        <f>YEAR(Table1[[#This Row],[EventDate]])</f>
        <v>2013</v>
      </c>
    </row>
    <row r="73" spans="1:39" x14ac:dyDescent="0.25">
      <c r="A73" s="1" t="s">
        <v>101</v>
      </c>
      <c r="B73" s="1" t="s">
        <v>505</v>
      </c>
      <c r="C73" s="1" t="s">
        <v>578</v>
      </c>
      <c r="D73" s="1" t="s">
        <v>1048</v>
      </c>
      <c r="E73" s="1" t="s">
        <v>1426</v>
      </c>
      <c r="F73" s="1" t="s">
        <v>1801</v>
      </c>
      <c r="G73" s="1" t="s">
        <v>1870</v>
      </c>
      <c r="H73" s="1" t="s">
        <v>2320</v>
      </c>
      <c r="I73" s="1" t="s">
        <v>2744</v>
      </c>
      <c r="J73" s="1" t="s">
        <v>3038</v>
      </c>
      <c r="K73" s="1" t="s">
        <v>3299</v>
      </c>
      <c r="L73" s="1" t="s">
        <v>3300</v>
      </c>
      <c r="M73" s="1" t="s">
        <v>3303</v>
      </c>
      <c r="N73" s="1" t="s">
        <v>3377</v>
      </c>
      <c r="O73" s="1" t="s">
        <v>3849</v>
      </c>
      <c r="P73" s="1" t="s">
        <v>4282</v>
      </c>
      <c r="Q73" s="1" t="s">
        <v>4617</v>
      </c>
      <c r="R73">
        <v>1</v>
      </c>
      <c r="S73" s="1" t="s">
        <v>4619</v>
      </c>
      <c r="T73" s="1" t="s">
        <v>4624</v>
      </c>
      <c r="U73" s="1"/>
      <c r="V73" s="1" t="s">
        <v>4627</v>
      </c>
      <c r="W73" s="1"/>
      <c r="X73" s="1"/>
      <c r="Y73" s="1"/>
      <c r="Z73" s="1" t="s">
        <v>4638</v>
      </c>
      <c r="AA73" s="1"/>
      <c r="AB73" s="1" t="s">
        <v>4643</v>
      </c>
      <c r="AC73" s="1" t="s">
        <v>4650</v>
      </c>
      <c r="AD73" s="1" t="s">
        <v>4657</v>
      </c>
      <c r="AE73" s="1" t="s">
        <v>4708</v>
      </c>
      <c r="AG73" s="23">
        <f>VALUE(Table1[[#This Row],[TotalFatalInjuries]])</f>
        <v>0</v>
      </c>
      <c r="AH73" s="23">
        <f>VALUE(Table1[[#This Row],[TotalSeriousInjuries]])</f>
        <v>0</v>
      </c>
      <c r="AI73" s="23">
        <f>VALUE(Table1[[#This Row],[TotalMinorInjuries]])</f>
        <v>1</v>
      </c>
      <c r="AJ73" s="23">
        <f>VALUE(Table1[[#This Row],[TotalUninjured]])</f>
        <v>0</v>
      </c>
      <c r="AK73" s="23">
        <f t="shared" si="1"/>
        <v>1</v>
      </c>
      <c r="AL73" s="23" t="str">
        <f>RIGHT(Table1[[#This Row],[Location]],2)</f>
        <v>NY</v>
      </c>
      <c r="AM73" s="23">
        <f>YEAR(Table1[[#This Row],[EventDate]])</f>
        <v>2013</v>
      </c>
    </row>
    <row r="74" spans="1:39" x14ac:dyDescent="0.25">
      <c r="A74" s="1" t="s">
        <v>102</v>
      </c>
      <c r="B74" s="1" t="s">
        <v>505</v>
      </c>
      <c r="C74" s="1" t="s">
        <v>579</v>
      </c>
      <c r="D74" s="1" t="s">
        <v>1049</v>
      </c>
      <c r="E74" s="1" t="s">
        <v>1427</v>
      </c>
      <c r="F74" s="1" t="s">
        <v>1801</v>
      </c>
      <c r="G74" s="1" t="s">
        <v>1871</v>
      </c>
      <c r="H74" s="1" t="s">
        <v>2321</v>
      </c>
      <c r="I74" s="1" t="s">
        <v>2745</v>
      </c>
      <c r="J74" s="1" t="s">
        <v>3039</v>
      </c>
      <c r="K74" s="1" t="s">
        <v>3299</v>
      </c>
      <c r="L74" s="1" t="s">
        <v>3300</v>
      </c>
      <c r="M74" s="1" t="s">
        <v>3303</v>
      </c>
      <c r="N74" s="1" t="s">
        <v>3378</v>
      </c>
      <c r="O74" s="1" t="s">
        <v>3850</v>
      </c>
      <c r="P74" s="1" t="s">
        <v>4290</v>
      </c>
      <c r="Q74" s="1" t="s">
        <v>4617</v>
      </c>
      <c r="R74">
        <v>1</v>
      </c>
      <c r="S74" s="1" t="s">
        <v>4619</v>
      </c>
      <c r="T74" s="1" t="s">
        <v>4624</v>
      </c>
      <c r="U74" s="1"/>
      <c r="V74" s="1" t="s">
        <v>4627</v>
      </c>
      <c r="W74" s="1"/>
      <c r="X74" s="1"/>
      <c r="Y74" s="1"/>
      <c r="Z74" s="1" t="s">
        <v>4638</v>
      </c>
      <c r="AA74" s="1"/>
      <c r="AB74" s="1" t="s">
        <v>4643</v>
      </c>
      <c r="AC74" s="1"/>
      <c r="AD74" s="1" t="s">
        <v>4656</v>
      </c>
      <c r="AE74" s="1" t="s">
        <v>4675</v>
      </c>
      <c r="AG74" s="23">
        <f>VALUE(Table1[[#This Row],[TotalFatalInjuries]])</f>
        <v>0</v>
      </c>
      <c r="AH74" s="23">
        <f>VALUE(Table1[[#This Row],[TotalSeriousInjuries]])</f>
        <v>0</v>
      </c>
      <c r="AI74" s="23">
        <f>VALUE(Table1[[#This Row],[TotalMinorInjuries]])</f>
        <v>1</v>
      </c>
      <c r="AJ74" s="23">
        <f>VALUE(Table1[[#This Row],[TotalUninjured]])</f>
        <v>0</v>
      </c>
      <c r="AK74" s="23">
        <f t="shared" si="1"/>
        <v>1</v>
      </c>
      <c r="AL74" s="23" t="str">
        <f>RIGHT(Table1[[#This Row],[Location]],2)</f>
        <v>WI</v>
      </c>
      <c r="AM74" s="23">
        <f>YEAR(Table1[[#This Row],[EventDate]])</f>
        <v>2013</v>
      </c>
    </row>
    <row r="75" spans="1:39" x14ac:dyDescent="0.25">
      <c r="A75" s="1" t="s">
        <v>103</v>
      </c>
      <c r="B75" s="1" t="s">
        <v>505</v>
      </c>
      <c r="C75" s="1" t="s">
        <v>580</v>
      </c>
      <c r="D75" s="1" t="s">
        <v>1049</v>
      </c>
      <c r="E75" s="1" t="s">
        <v>1428</v>
      </c>
      <c r="F75" s="1" t="s">
        <v>1801</v>
      </c>
      <c r="G75" s="1" t="s">
        <v>1872</v>
      </c>
      <c r="H75" s="1" t="s">
        <v>2322</v>
      </c>
      <c r="I75" s="1"/>
      <c r="J75" s="1" t="s">
        <v>3040</v>
      </c>
      <c r="K75" s="1" t="s">
        <v>3299</v>
      </c>
      <c r="L75" s="1" t="s">
        <v>3300</v>
      </c>
      <c r="M75" s="1" t="s">
        <v>3303</v>
      </c>
      <c r="N75" s="1" t="s">
        <v>3379</v>
      </c>
      <c r="O75" s="1" t="s">
        <v>3851</v>
      </c>
      <c r="P75" s="1" t="s">
        <v>4291</v>
      </c>
      <c r="Q75" s="1" t="s">
        <v>4617</v>
      </c>
      <c r="R75">
        <v>1</v>
      </c>
      <c r="S75" s="1" t="s">
        <v>4619</v>
      </c>
      <c r="T75" s="1" t="s">
        <v>4624</v>
      </c>
      <c r="U75" s="1"/>
      <c r="V75" s="1" t="s">
        <v>4627</v>
      </c>
      <c r="W75" s="1"/>
      <c r="X75" s="1"/>
      <c r="Y75" s="1"/>
      <c r="Z75" s="1" t="s">
        <v>4637</v>
      </c>
      <c r="AA75" s="1"/>
      <c r="AB75" s="1" t="s">
        <v>4643</v>
      </c>
      <c r="AC75" s="1"/>
      <c r="AD75" s="1" t="s">
        <v>4655</v>
      </c>
      <c r="AE75" s="1" t="s">
        <v>1046</v>
      </c>
      <c r="AG75" s="23">
        <f>VALUE(Table1[[#This Row],[TotalFatalInjuries]])</f>
        <v>0</v>
      </c>
      <c r="AH75" s="23">
        <f>VALUE(Table1[[#This Row],[TotalSeriousInjuries]])</f>
        <v>0</v>
      </c>
      <c r="AI75" s="23">
        <f>VALUE(Table1[[#This Row],[TotalMinorInjuries]])</f>
        <v>2</v>
      </c>
      <c r="AJ75" s="23">
        <f>VALUE(Table1[[#This Row],[TotalUninjured]])</f>
        <v>0</v>
      </c>
      <c r="AK75" s="23">
        <f t="shared" si="1"/>
        <v>2</v>
      </c>
      <c r="AL75" s="23" t="str">
        <f>RIGHT(Table1[[#This Row],[Location]],2)</f>
        <v>CA</v>
      </c>
      <c r="AM75" s="23">
        <f>YEAR(Table1[[#This Row],[EventDate]])</f>
        <v>2013</v>
      </c>
    </row>
    <row r="76" spans="1:39" x14ac:dyDescent="0.25">
      <c r="A76" s="1" t="s">
        <v>104</v>
      </c>
      <c r="B76" s="1" t="s">
        <v>505</v>
      </c>
      <c r="C76" s="1" t="s">
        <v>581</v>
      </c>
      <c r="D76" s="1" t="s">
        <v>1050</v>
      </c>
      <c r="E76" s="1" t="s">
        <v>1429</v>
      </c>
      <c r="F76" s="1" t="s">
        <v>1801</v>
      </c>
      <c r="G76" s="1" t="s">
        <v>1873</v>
      </c>
      <c r="H76" s="1" t="s">
        <v>2323</v>
      </c>
      <c r="I76" s="1"/>
      <c r="J76" s="1" t="s">
        <v>2897</v>
      </c>
      <c r="K76" s="1" t="s">
        <v>4807</v>
      </c>
      <c r="L76" s="1" t="s">
        <v>3300</v>
      </c>
      <c r="M76" s="1" t="s">
        <v>3303</v>
      </c>
      <c r="N76" s="1" t="s">
        <v>3380</v>
      </c>
      <c r="O76" s="1" t="s">
        <v>3852</v>
      </c>
      <c r="P76" s="1" t="s">
        <v>4292</v>
      </c>
      <c r="Q76" s="1" t="s">
        <v>4617</v>
      </c>
      <c r="R76">
        <v>1</v>
      </c>
      <c r="S76" s="1" t="s">
        <v>4619</v>
      </c>
      <c r="T76" s="1" t="s">
        <v>4624</v>
      </c>
      <c r="U76" s="1"/>
      <c r="V76" s="1" t="s">
        <v>4627</v>
      </c>
      <c r="W76" s="1"/>
      <c r="X76" s="1" t="s">
        <v>4638</v>
      </c>
      <c r="Y76" s="1"/>
      <c r="Z76" s="1"/>
      <c r="AA76" s="1"/>
      <c r="AB76" s="1" t="s">
        <v>4643</v>
      </c>
      <c r="AC76" s="1"/>
      <c r="AD76" s="1" t="s">
        <v>4657</v>
      </c>
      <c r="AE76" s="1" t="s">
        <v>4672</v>
      </c>
      <c r="AG76" s="23">
        <f>VALUE(Table1[[#This Row],[TotalFatalInjuries]])</f>
        <v>1</v>
      </c>
      <c r="AH76" s="23">
        <f>VALUE(Table1[[#This Row],[TotalSeriousInjuries]])</f>
        <v>0</v>
      </c>
      <c r="AI76" s="23">
        <f>VALUE(Table1[[#This Row],[TotalMinorInjuries]])</f>
        <v>0</v>
      </c>
      <c r="AJ76" s="23">
        <f>VALUE(Table1[[#This Row],[TotalUninjured]])</f>
        <v>0</v>
      </c>
      <c r="AK76" s="23">
        <f t="shared" si="1"/>
        <v>1</v>
      </c>
      <c r="AL76" s="23" t="str">
        <f>RIGHT(Table1[[#This Row],[Location]],2)</f>
        <v>ID</v>
      </c>
      <c r="AM76" s="23">
        <f>YEAR(Table1[[#This Row],[EventDate]])</f>
        <v>2013</v>
      </c>
    </row>
    <row r="77" spans="1:39" x14ac:dyDescent="0.25">
      <c r="A77" s="1" t="s">
        <v>105</v>
      </c>
      <c r="B77" s="1" t="s">
        <v>505</v>
      </c>
      <c r="C77" s="1" t="s">
        <v>582</v>
      </c>
      <c r="D77" s="1" t="s">
        <v>1051</v>
      </c>
      <c r="E77" s="1" t="s">
        <v>1430</v>
      </c>
      <c r="F77" s="1" t="s">
        <v>1801</v>
      </c>
      <c r="G77" s="1" t="s">
        <v>1874</v>
      </c>
      <c r="H77" s="1" t="s">
        <v>2324</v>
      </c>
      <c r="I77" s="1" t="s">
        <v>2746</v>
      </c>
      <c r="J77" s="1" t="s">
        <v>3041</v>
      </c>
      <c r="K77" s="1" t="s">
        <v>3299</v>
      </c>
      <c r="L77" s="1" t="s">
        <v>3300</v>
      </c>
      <c r="M77" s="1" t="s">
        <v>3303</v>
      </c>
      <c r="N77" s="1" t="s">
        <v>3381</v>
      </c>
      <c r="O77" s="1" t="s">
        <v>3853</v>
      </c>
      <c r="P77" s="1" t="s">
        <v>4293</v>
      </c>
      <c r="Q77" s="1" t="s">
        <v>4618</v>
      </c>
      <c r="R77">
        <v>1</v>
      </c>
      <c r="S77" s="1" t="s">
        <v>4619</v>
      </c>
      <c r="T77" s="1" t="s">
        <v>4624</v>
      </c>
      <c r="U77" s="1"/>
      <c r="V77" s="1" t="s">
        <v>4627</v>
      </c>
      <c r="W77" s="1"/>
      <c r="X77" s="1"/>
      <c r="Y77" s="1"/>
      <c r="Z77" s="1"/>
      <c r="AA77" s="1" t="s">
        <v>4638</v>
      </c>
      <c r="AB77" s="1" t="s">
        <v>4643</v>
      </c>
      <c r="AC77" s="1"/>
      <c r="AD77" s="1" t="s">
        <v>4655</v>
      </c>
      <c r="AE77" s="1" t="s">
        <v>4709</v>
      </c>
      <c r="AG77" s="23">
        <f>VALUE(Table1[[#This Row],[TotalFatalInjuries]])</f>
        <v>0</v>
      </c>
      <c r="AH77" s="23">
        <f>VALUE(Table1[[#This Row],[TotalSeriousInjuries]])</f>
        <v>0</v>
      </c>
      <c r="AI77" s="23">
        <f>VALUE(Table1[[#This Row],[TotalMinorInjuries]])</f>
        <v>0</v>
      </c>
      <c r="AJ77" s="23">
        <f>VALUE(Table1[[#This Row],[TotalUninjured]])</f>
        <v>1</v>
      </c>
      <c r="AK77" s="23">
        <f t="shared" si="1"/>
        <v>1</v>
      </c>
      <c r="AL77" s="23" t="str">
        <f>RIGHT(Table1[[#This Row],[Location]],2)</f>
        <v>PA</v>
      </c>
      <c r="AM77" s="23">
        <f>YEAR(Table1[[#This Row],[EventDate]])</f>
        <v>2013</v>
      </c>
    </row>
    <row r="78" spans="1:39" x14ac:dyDescent="0.25">
      <c r="A78" s="1" t="s">
        <v>106</v>
      </c>
      <c r="B78" s="1" t="s">
        <v>505</v>
      </c>
      <c r="C78" s="1" t="s">
        <v>583</v>
      </c>
      <c r="D78" s="1" t="s">
        <v>1052</v>
      </c>
      <c r="E78" s="1" t="s">
        <v>1431</v>
      </c>
      <c r="F78" s="1" t="s">
        <v>1801</v>
      </c>
      <c r="G78" s="1" t="s">
        <v>1875</v>
      </c>
      <c r="H78" s="1" t="s">
        <v>2325</v>
      </c>
      <c r="I78" s="1"/>
      <c r="J78" s="1" t="s">
        <v>2897</v>
      </c>
      <c r="K78" s="1" t="s">
        <v>3299</v>
      </c>
      <c r="L78" s="1" t="s">
        <v>3300</v>
      </c>
      <c r="M78" s="1" t="s">
        <v>3303</v>
      </c>
      <c r="N78" s="1" t="s">
        <v>3382</v>
      </c>
      <c r="O78" s="1" t="s">
        <v>3854</v>
      </c>
      <c r="P78" s="1" t="s">
        <v>4277</v>
      </c>
      <c r="Q78" s="1" t="s">
        <v>4617</v>
      </c>
      <c r="R78">
        <v>1</v>
      </c>
      <c r="S78" s="1" t="s">
        <v>4619</v>
      </c>
      <c r="T78" s="1" t="s">
        <v>4624</v>
      </c>
      <c r="U78" s="1"/>
      <c r="V78" s="1" t="s">
        <v>4627</v>
      </c>
      <c r="W78" s="1"/>
      <c r="X78" s="1"/>
      <c r="Y78" s="1"/>
      <c r="Z78" s="1"/>
      <c r="AA78" s="1" t="s">
        <v>4637</v>
      </c>
      <c r="AB78" s="1" t="s">
        <v>4643</v>
      </c>
      <c r="AC78" s="1"/>
      <c r="AD78" s="1" t="s">
        <v>4656</v>
      </c>
      <c r="AE78" s="1" t="s">
        <v>1018</v>
      </c>
      <c r="AG78" s="23">
        <f>VALUE(Table1[[#This Row],[TotalFatalInjuries]])</f>
        <v>0</v>
      </c>
      <c r="AH78" s="23">
        <f>VALUE(Table1[[#This Row],[TotalSeriousInjuries]])</f>
        <v>0</v>
      </c>
      <c r="AI78" s="23">
        <f>VALUE(Table1[[#This Row],[TotalMinorInjuries]])</f>
        <v>0</v>
      </c>
      <c r="AJ78" s="23">
        <f>VALUE(Table1[[#This Row],[TotalUninjured]])</f>
        <v>2</v>
      </c>
      <c r="AK78" s="23">
        <f t="shared" si="1"/>
        <v>2</v>
      </c>
      <c r="AL78" s="23" t="str">
        <f>RIGHT(Table1[[#This Row],[Location]],2)</f>
        <v>MD</v>
      </c>
      <c r="AM78" s="23">
        <f>YEAR(Table1[[#This Row],[EventDate]])</f>
        <v>2013</v>
      </c>
    </row>
    <row r="79" spans="1:39" x14ac:dyDescent="0.25">
      <c r="A79" s="1" t="s">
        <v>107</v>
      </c>
      <c r="B79" s="1" t="s">
        <v>505</v>
      </c>
      <c r="C79" s="1" t="s">
        <v>584</v>
      </c>
      <c r="D79" s="1" t="s">
        <v>1053</v>
      </c>
      <c r="E79" s="1" t="s">
        <v>1432</v>
      </c>
      <c r="F79" s="1" t="s">
        <v>1801</v>
      </c>
      <c r="G79" s="1" t="s">
        <v>1876</v>
      </c>
      <c r="H79" s="1" t="s">
        <v>2326</v>
      </c>
      <c r="I79" s="1" t="s">
        <v>2747</v>
      </c>
      <c r="J79" s="1" t="s">
        <v>3042</v>
      </c>
      <c r="K79" s="1" t="s">
        <v>3299</v>
      </c>
      <c r="L79" s="1" t="s">
        <v>3300</v>
      </c>
      <c r="M79" s="1" t="s">
        <v>3303</v>
      </c>
      <c r="N79" s="1" t="s">
        <v>3383</v>
      </c>
      <c r="O79" s="1" t="s">
        <v>3855</v>
      </c>
      <c r="P79" s="1" t="s">
        <v>4294</v>
      </c>
      <c r="Q79" s="1" t="s">
        <v>4617</v>
      </c>
      <c r="R79">
        <v>1</v>
      </c>
      <c r="S79" s="1" t="s">
        <v>4619</v>
      </c>
      <c r="T79" s="1" t="s">
        <v>4624</v>
      </c>
      <c r="U79" s="1"/>
      <c r="V79" s="1" t="s">
        <v>4627</v>
      </c>
      <c r="W79" s="1"/>
      <c r="X79" s="1"/>
      <c r="Y79" s="1"/>
      <c r="Z79" s="1"/>
      <c r="AA79" s="1" t="s">
        <v>4638</v>
      </c>
      <c r="AB79" s="1" t="s">
        <v>4643</v>
      </c>
      <c r="AC79" s="1" t="s">
        <v>4649</v>
      </c>
      <c r="AD79" s="1" t="s">
        <v>4657</v>
      </c>
      <c r="AE79" s="1" t="s">
        <v>4682</v>
      </c>
      <c r="AG79" s="23">
        <f>VALUE(Table1[[#This Row],[TotalFatalInjuries]])</f>
        <v>0</v>
      </c>
      <c r="AH79" s="23">
        <f>VALUE(Table1[[#This Row],[TotalSeriousInjuries]])</f>
        <v>0</v>
      </c>
      <c r="AI79" s="23">
        <f>VALUE(Table1[[#This Row],[TotalMinorInjuries]])</f>
        <v>0</v>
      </c>
      <c r="AJ79" s="23">
        <f>VALUE(Table1[[#This Row],[TotalUninjured]])</f>
        <v>1</v>
      </c>
      <c r="AK79" s="23">
        <f t="shared" si="1"/>
        <v>1</v>
      </c>
      <c r="AL79" s="23" t="str">
        <f>RIGHT(Table1[[#This Row],[Location]],2)</f>
        <v>IL</v>
      </c>
      <c r="AM79" s="23">
        <f>YEAR(Table1[[#This Row],[EventDate]])</f>
        <v>2013</v>
      </c>
    </row>
    <row r="80" spans="1:39" x14ac:dyDescent="0.25">
      <c r="A80" s="1" t="s">
        <v>108</v>
      </c>
      <c r="B80" s="1" t="s">
        <v>505</v>
      </c>
      <c r="C80" s="1" t="s">
        <v>585</v>
      </c>
      <c r="D80" s="1" t="s">
        <v>1054</v>
      </c>
      <c r="E80" s="1" t="s">
        <v>1433</v>
      </c>
      <c r="F80" s="1" t="s">
        <v>1801</v>
      </c>
      <c r="G80" s="1" t="s">
        <v>1877</v>
      </c>
      <c r="H80" s="1" t="s">
        <v>2327</v>
      </c>
      <c r="I80" s="1" t="s">
        <v>2748</v>
      </c>
      <c r="J80" s="1" t="s">
        <v>3043</v>
      </c>
      <c r="K80" s="1" t="s">
        <v>3299</v>
      </c>
      <c r="L80" s="1" t="s">
        <v>3300</v>
      </c>
      <c r="M80" s="1" t="s">
        <v>3305</v>
      </c>
      <c r="N80" s="1" t="s">
        <v>3384</v>
      </c>
      <c r="O80" s="1" t="s">
        <v>3856</v>
      </c>
      <c r="P80" s="1" t="s">
        <v>4249</v>
      </c>
      <c r="Q80" s="1" t="s">
        <v>4617</v>
      </c>
      <c r="R80">
        <v>1</v>
      </c>
      <c r="S80" s="1" t="s">
        <v>4620</v>
      </c>
      <c r="T80" s="1" t="s">
        <v>4624</v>
      </c>
      <c r="U80" s="1"/>
      <c r="V80" s="1" t="s">
        <v>4627</v>
      </c>
      <c r="W80" s="1"/>
      <c r="X80" s="1"/>
      <c r="Y80" s="1"/>
      <c r="Z80" s="1"/>
      <c r="AA80" s="1" t="s">
        <v>4638</v>
      </c>
      <c r="AB80" s="1" t="s">
        <v>4643</v>
      </c>
      <c r="AC80" s="1"/>
      <c r="AD80" s="1" t="s">
        <v>4656</v>
      </c>
      <c r="AE80" s="1" t="s">
        <v>4710</v>
      </c>
      <c r="AG80" s="23">
        <f>VALUE(Table1[[#This Row],[TotalFatalInjuries]])</f>
        <v>0</v>
      </c>
      <c r="AH80" s="23">
        <f>VALUE(Table1[[#This Row],[TotalSeriousInjuries]])</f>
        <v>0</v>
      </c>
      <c r="AI80" s="23">
        <f>VALUE(Table1[[#This Row],[TotalMinorInjuries]])</f>
        <v>0</v>
      </c>
      <c r="AJ80" s="23">
        <f>VALUE(Table1[[#This Row],[TotalUninjured]])</f>
        <v>1</v>
      </c>
      <c r="AK80" s="23">
        <f t="shared" si="1"/>
        <v>1</v>
      </c>
      <c r="AL80" s="23" t="str">
        <f>RIGHT(Table1[[#This Row],[Location]],2)</f>
        <v>WA</v>
      </c>
      <c r="AM80" s="23">
        <f>YEAR(Table1[[#This Row],[EventDate]])</f>
        <v>2013</v>
      </c>
    </row>
    <row r="81" spans="1:39" x14ac:dyDescent="0.25">
      <c r="A81" s="1" t="s">
        <v>109</v>
      </c>
      <c r="B81" s="1" t="s">
        <v>505</v>
      </c>
      <c r="C81" s="1" t="s">
        <v>586</v>
      </c>
      <c r="D81" s="1" t="s">
        <v>1055</v>
      </c>
      <c r="E81" s="1" t="s">
        <v>1434</v>
      </c>
      <c r="F81" s="1" t="s">
        <v>1801</v>
      </c>
      <c r="G81" s="1" t="s">
        <v>1878</v>
      </c>
      <c r="H81" s="1" t="s">
        <v>2328</v>
      </c>
      <c r="I81" s="1" t="s">
        <v>2749</v>
      </c>
      <c r="J81" s="1" t="s">
        <v>3044</v>
      </c>
      <c r="K81" s="1" t="s">
        <v>3299</v>
      </c>
      <c r="L81" s="1" t="s">
        <v>3300</v>
      </c>
      <c r="M81" s="1" t="s">
        <v>3303</v>
      </c>
      <c r="N81" s="1" t="s">
        <v>3385</v>
      </c>
      <c r="O81" s="1" t="s">
        <v>3857</v>
      </c>
      <c r="P81" s="1" t="s">
        <v>4295</v>
      </c>
      <c r="Q81" s="1" t="s">
        <v>4617</v>
      </c>
      <c r="R81">
        <v>1</v>
      </c>
      <c r="S81" s="1" t="s">
        <v>4619</v>
      </c>
      <c r="T81" s="1" t="s">
        <v>4624</v>
      </c>
      <c r="U81" s="1"/>
      <c r="V81" s="1" t="s">
        <v>4627</v>
      </c>
      <c r="W81" s="1"/>
      <c r="X81" s="1"/>
      <c r="Y81" s="1" t="s">
        <v>4638</v>
      </c>
      <c r="Z81" s="1"/>
      <c r="AA81" s="1"/>
      <c r="AB81" s="1" t="s">
        <v>4643</v>
      </c>
      <c r="AC81" s="1" t="s">
        <v>4646</v>
      </c>
      <c r="AD81" s="1" t="s">
        <v>4657</v>
      </c>
      <c r="AE81" s="1" t="s">
        <v>4711</v>
      </c>
      <c r="AG81" s="23">
        <f>VALUE(Table1[[#This Row],[TotalFatalInjuries]])</f>
        <v>0</v>
      </c>
      <c r="AH81" s="23">
        <f>VALUE(Table1[[#This Row],[TotalSeriousInjuries]])</f>
        <v>1</v>
      </c>
      <c r="AI81" s="23">
        <f>VALUE(Table1[[#This Row],[TotalMinorInjuries]])</f>
        <v>0</v>
      </c>
      <c r="AJ81" s="23">
        <f>VALUE(Table1[[#This Row],[TotalUninjured]])</f>
        <v>0</v>
      </c>
      <c r="AK81" s="23">
        <f t="shared" si="1"/>
        <v>1</v>
      </c>
      <c r="AL81" s="23" t="str">
        <f>RIGHT(Table1[[#This Row],[Location]],2)</f>
        <v>WI</v>
      </c>
      <c r="AM81" s="23">
        <f>YEAR(Table1[[#This Row],[EventDate]])</f>
        <v>2013</v>
      </c>
    </row>
    <row r="82" spans="1:39" x14ac:dyDescent="0.25">
      <c r="A82" s="1" t="s">
        <v>110</v>
      </c>
      <c r="B82" s="1" t="s">
        <v>505</v>
      </c>
      <c r="C82" s="1" t="s">
        <v>587</v>
      </c>
      <c r="D82" s="1" t="s">
        <v>1056</v>
      </c>
      <c r="E82" s="1" t="s">
        <v>1435</v>
      </c>
      <c r="F82" s="1" t="s">
        <v>1801</v>
      </c>
      <c r="G82" s="1" t="s">
        <v>1879</v>
      </c>
      <c r="H82" s="1" t="s">
        <v>2329</v>
      </c>
      <c r="I82" s="1"/>
      <c r="J82" s="1" t="s">
        <v>2897</v>
      </c>
      <c r="K82" s="1" t="s">
        <v>3299</v>
      </c>
      <c r="L82" s="1" t="s">
        <v>3300</v>
      </c>
      <c r="M82" s="1" t="s">
        <v>3303</v>
      </c>
      <c r="N82" s="1" t="s">
        <v>3386</v>
      </c>
      <c r="O82" s="1" t="s">
        <v>3858</v>
      </c>
      <c r="P82" s="1" t="s">
        <v>4296</v>
      </c>
      <c r="Q82" s="1" t="s">
        <v>4617</v>
      </c>
      <c r="R82">
        <v>1</v>
      </c>
      <c r="S82" s="1" t="s">
        <v>4619</v>
      </c>
      <c r="T82" s="1" t="s">
        <v>4624</v>
      </c>
      <c r="U82" s="1"/>
      <c r="V82" s="1" t="s">
        <v>4627</v>
      </c>
      <c r="W82" s="1"/>
      <c r="X82" s="1"/>
      <c r="Y82" s="1"/>
      <c r="Z82" s="1" t="s">
        <v>4638</v>
      </c>
      <c r="AA82" s="1"/>
      <c r="AB82" s="1" t="s">
        <v>4643</v>
      </c>
      <c r="AC82" s="1"/>
      <c r="AD82" s="1" t="s">
        <v>4657</v>
      </c>
      <c r="AE82" s="1" t="s">
        <v>4669</v>
      </c>
      <c r="AG82" s="23">
        <f>VALUE(Table1[[#This Row],[TotalFatalInjuries]])</f>
        <v>0</v>
      </c>
      <c r="AH82" s="23">
        <f>VALUE(Table1[[#This Row],[TotalSeriousInjuries]])</f>
        <v>0</v>
      </c>
      <c r="AI82" s="23">
        <f>VALUE(Table1[[#This Row],[TotalMinorInjuries]])</f>
        <v>1</v>
      </c>
      <c r="AJ82" s="23">
        <f>VALUE(Table1[[#This Row],[TotalUninjured]])</f>
        <v>0</v>
      </c>
      <c r="AK82" s="23">
        <f t="shared" si="1"/>
        <v>1</v>
      </c>
      <c r="AL82" s="23" t="str">
        <f>RIGHT(Table1[[#This Row],[Location]],2)</f>
        <v>CA</v>
      </c>
      <c r="AM82" s="23">
        <f>YEAR(Table1[[#This Row],[EventDate]])</f>
        <v>2013</v>
      </c>
    </row>
    <row r="83" spans="1:39" x14ac:dyDescent="0.25">
      <c r="A83" s="1" t="s">
        <v>111</v>
      </c>
      <c r="B83" s="1" t="s">
        <v>505</v>
      </c>
      <c r="C83" s="1" t="s">
        <v>588</v>
      </c>
      <c r="D83" s="1" t="s">
        <v>1057</v>
      </c>
      <c r="E83" s="1" t="s">
        <v>1436</v>
      </c>
      <c r="F83" s="1" t="s">
        <v>1801</v>
      </c>
      <c r="G83" s="1" t="s">
        <v>1880</v>
      </c>
      <c r="H83" s="1" t="s">
        <v>2330</v>
      </c>
      <c r="I83" s="1" t="s">
        <v>2750</v>
      </c>
      <c r="J83" s="1" t="s">
        <v>3045</v>
      </c>
      <c r="K83" s="1" t="s">
        <v>3299</v>
      </c>
      <c r="L83" s="1" t="s">
        <v>3300</v>
      </c>
      <c r="M83" s="1" t="s">
        <v>3303</v>
      </c>
      <c r="N83" s="1" t="s">
        <v>3387</v>
      </c>
      <c r="O83" s="1" t="s">
        <v>3859</v>
      </c>
      <c r="P83" s="1" t="s">
        <v>4297</v>
      </c>
      <c r="Q83" s="1" t="s">
        <v>4617</v>
      </c>
      <c r="R83">
        <v>1</v>
      </c>
      <c r="S83" s="1" t="s">
        <v>4619</v>
      </c>
      <c r="T83" s="1" t="s">
        <v>4624</v>
      </c>
      <c r="U83" s="1"/>
      <c r="V83" s="1" t="s">
        <v>4627</v>
      </c>
      <c r="W83" s="1"/>
      <c r="X83" s="1"/>
      <c r="Y83" s="1"/>
      <c r="Z83" s="1" t="s">
        <v>4638</v>
      </c>
      <c r="AA83" s="1"/>
      <c r="AB83" s="1" t="s">
        <v>4643</v>
      </c>
      <c r="AC83" s="1"/>
      <c r="AD83" s="1" t="s">
        <v>4656</v>
      </c>
      <c r="AE83" s="1" t="s">
        <v>4712</v>
      </c>
      <c r="AG83" s="23">
        <f>VALUE(Table1[[#This Row],[TotalFatalInjuries]])</f>
        <v>0</v>
      </c>
      <c r="AH83" s="23">
        <f>VALUE(Table1[[#This Row],[TotalSeriousInjuries]])</f>
        <v>0</v>
      </c>
      <c r="AI83" s="23">
        <f>VALUE(Table1[[#This Row],[TotalMinorInjuries]])</f>
        <v>1</v>
      </c>
      <c r="AJ83" s="23">
        <f>VALUE(Table1[[#This Row],[TotalUninjured]])</f>
        <v>0</v>
      </c>
      <c r="AK83" s="23">
        <f t="shared" si="1"/>
        <v>1</v>
      </c>
      <c r="AL83" s="23" t="str">
        <f>RIGHT(Table1[[#This Row],[Location]],2)</f>
        <v>AZ</v>
      </c>
      <c r="AM83" s="23">
        <f>YEAR(Table1[[#This Row],[EventDate]])</f>
        <v>2013</v>
      </c>
    </row>
    <row r="84" spans="1:39" x14ac:dyDescent="0.25">
      <c r="A84" s="1" t="s">
        <v>112</v>
      </c>
      <c r="B84" s="1" t="s">
        <v>505</v>
      </c>
      <c r="C84" s="1" t="s">
        <v>589</v>
      </c>
      <c r="D84" s="1" t="s">
        <v>1058</v>
      </c>
      <c r="E84" s="1" t="s">
        <v>1437</v>
      </c>
      <c r="F84" s="1" t="s">
        <v>1801</v>
      </c>
      <c r="G84" s="1" t="s">
        <v>1881</v>
      </c>
      <c r="H84" s="1" t="s">
        <v>2331</v>
      </c>
      <c r="I84" s="1" t="s">
        <v>2751</v>
      </c>
      <c r="J84" s="1" t="s">
        <v>3046</v>
      </c>
      <c r="K84" s="1" t="s">
        <v>4807</v>
      </c>
      <c r="L84" s="1" t="s">
        <v>3301</v>
      </c>
      <c r="M84" s="1" t="s">
        <v>3303</v>
      </c>
      <c r="N84" s="1" t="s">
        <v>3388</v>
      </c>
      <c r="O84" s="1" t="s">
        <v>3860</v>
      </c>
      <c r="P84" s="1" t="s">
        <v>4298</v>
      </c>
      <c r="Q84" s="1" t="s">
        <v>4617</v>
      </c>
      <c r="R84">
        <v>1</v>
      </c>
      <c r="S84" s="1" t="s">
        <v>4619</v>
      </c>
      <c r="T84" s="1" t="s">
        <v>4624</v>
      </c>
      <c r="U84" s="1"/>
      <c r="V84" s="1" t="s">
        <v>4627</v>
      </c>
      <c r="W84" s="1"/>
      <c r="X84" s="1" t="s">
        <v>4638</v>
      </c>
      <c r="Y84" s="1"/>
      <c r="Z84" s="1"/>
      <c r="AA84" s="1"/>
      <c r="AB84" s="1" t="s">
        <v>4643</v>
      </c>
      <c r="AC84" s="1"/>
      <c r="AD84" s="1" t="s">
        <v>4655</v>
      </c>
      <c r="AE84" s="1" t="s">
        <v>1056</v>
      </c>
      <c r="AG84" s="23">
        <f>VALUE(Table1[[#This Row],[TotalFatalInjuries]])</f>
        <v>1</v>
      </c>
      <c r="AH84" s="23">
        <f>VALUE(Table1[[#This Row],[TotalSeriousInjuries]])</f>
        <v>0</v>
      </c>
      <c r="AI84" s="23">
        <f>VALUE(Table1[[#This Row],[TotalMinorInjuries]])</f>
        <v>0</v>
      </c>
      <c r="AJ84" s="23">
        <f>VALUE(Table1[[#This Row],[TotalUninjured]])</f>
        <v>0</v>
      </c>
      <c r="AK84" s="23">
        <f t="shared" si="1"/>
        <v>1</v>
      </c>
      <c r="AL84" s="23" t="str">
        <f>RIGHT(Table1[[#This Row],[Location]],2)</f>
        <v>IN</v>
      </c>
      <c r="AM84" s="23">
        <f>YEAR(Table1[[#This Row],[EventDate]])</f>
        <v>2013</v>
      </c>
    </row>
    <row r="85" spans="1:39" x14ac:dyDescent="0.25">
      <c r="A85" s="1" t="s">
        <v>113</v>
      </c>
      <c r="B85" s="1" t="s">
        <v>505</v>
      </c>
      <c r="C85" s="1" t="s">
        <v>590</v>
      </c>
      <c r="D85" s="1" t="s">
        <v>1059</v>
      </c>
      <c r="E85" s="1" t="s">
        <v>1438</v>
      </c>
      <c r="F85" s="1" t="s">
        <v>1801</v>
      </c>
      <c r="G85" s="1"/>
      <c r="H85" s="1"/>
      <c r="I85" s="1"/>
      <c r="J85" s="1"/>
      <c r="K85" s="1" t="s">
        <v>4807</v>
      </c>
      <c r="L85" s="1" t="s">
        <v>3301</v>
      </c>
      <c r="M85" s="1" t="s">
        <v>3303</v>
      </c>
      <c r="N85" s="1" t="s">
        <v>3389</v>
      </c>
      <c r="O85" s="1" t="s">
        <v>3861</v>
      </c>
      <c r="P85" s="1" t="s">
        <v>4299</v>
      </c>
      <c r="Q85" s="1" t="s">
        <v>4617</v>
      </c>
      <c r="R85">
        <v>1</v>
      </c>
      <c r="S85" s="1" t="s">
        <v>4619</v>
      </c>
      <c r="T85" s="1" t="s">
        <v>4624</v>
      </c>
      <c r="U85" s="1"/>
      <c r="V85" s="1" t="s">
        <v>4627</v>
      </c>
      <c r="W85" s="1"/>
      <c r="X85" s="1" t="s">
        <v>4638</v>
      </c>
      <c r="Y85" s="1"/>
      <c r="Z85" s="1"/>
      <c r="AA85" s="1"/>
      <c r="AB85" s="1" t="s">
        <v>4644</v>
      </c>
      <c r="AC85" s="1"/>
      <c r="AD85" s="1" t="s">
        <v>4655</v>
      </c>
      <c r="AE85" s="1" t="s">
        <v>4713</v>
      </c>
      <c r="AG85" s="23">
        <f>VALUE(Table1[[#This Row],[TotalFatalInjuries]])</f>
        <v>1</v>
      </c>
      <c r="AH85" s="23">
        <f>VALUE(Table1[[#This Row],[TotalSeriousInjuries]])</f>
        <v>0</v>
      </c>
      <c r="AI85" s="23">
        <f>VALUE(Table1[[#This Row],[TotalMinorInjuries]])</f>
        <v>0</v>
      </c>
      <c r="AJ85" s="23">
        <f>VALUE(Table1[[#This Row],[TotalUninjured]])</f>
        <v>0</v>
      </c>
      <c r="AK85" s="23">
        <f t="shared" si="1"/>
        <v>1</v>
      </c>
      <c r="AL85" s="23" t="str">
        <f>RIGHT(Table1[[#This Row],[Location]],2)</f>
        <v>KS</v>
      </c>
      <c r="AM85" s="23">
        <f>YEAR(Table1[[#This Row],[EventDate]])</f>
        <v>2013</v>
      </c>
    </row>
    <row r="86" spans="1:39" x14ac:dyDescent="0.25">
      <c r="A86" s="1" t="s">
        <v>114</v>
      </c>
      <c r="B86" s="1" t="s">
        <v>505</v>
      </c>
      <c r="C86" s="1" t="s">
        <v>591</v>
      </c>
      <c r="D86" s="1" t="s">
        <v>1059</v>
      </c>
      <c r="E86" s="1" t="s">
        <v>1439</v>
      </c>
      <c r="F86" s="1" t="s">
        <v>1801</v>
      </c>
      <c r="G86" s="1" t="s">
        <v>1882</v>
      </c>
      <c r="H86" s="1" t="s">
        <v>2332</v>
      </c>
      <c r="I86" s="1" t="s">
        <v>2752</v>
      </c>
      <c r="J86" s="1" t="s">
        <v>3047</v>
      </c>
      <c r="K86" s="1" t="s">
        <v>3299</v>
      </c>
      <c r="L86" s="1" t="s">
        <v>3300</v>
      </c>
      <c r="M86" s="1" t="s">
        <v>3303</v>
      </c>
      <c r="N86" s="1" t="s">
        <v>3390</v>
      </c>
      <c r="O86" s="1" t="s">
        <v>3862</v>
      </c>
      <c r="P86" s="1" t="s">
        <v>4300</v>
      </c>
      <c r="Q86" s="1" t="s">
        <v>4617</v>
      </c>
      <c r="R86">
        <v>1</v>
      </c>
      <c r="S86" s="1" t="s">
        <v>4619</v>
      </c>
      <c r="T86" s="1" t="s">
        <v>4624</v>
      </c>
      <c r="U86" s="1"/>
      <c r="V86" s="1" t="s">
        <v>4627</v>
      </c>
      <c r="W86" s="1"/>
      <c r="X86" s="1"/>
      <c r="Y86" s="1"/>
      <c r="Z86" s="1"/>
      <c r="AA86" s="1" t="s">
        <v>4637</v>
      </c>
      <c r="AB86" s="1" t="s">
        <v>4643</v>
      </c>
      <c r="AC86" s="1" t="s">
        <v>4651</v>
      </c>
      <c r="AD86" s="1" t="s">
        <v>4657</v>
      </c>
      <c r="AE86" s="1" t="s">
        <v>4682</v>
      </c>
      <c r="AG86" s="23">
        <f>VALUE(Table1[[#This Row],[TotalFatalInjuries]])</f>
        <v>0</v>
      </c>
      <c r="AH86" s="23">
        <f>VALUE(Table1[[#This Row],[TotalSeriousInjuries]])</f>
        <v>0</v>
      </c>
      <c r="AI86" s="23">
        <f>VALUE(Table1[[#This Row],[TotalMinorInjuries]])</f>
        <v>0</v>
      </c>
      <c r="AJ86" s="23">
        <f>VALUE(Table1[[#This Row],[TotalUninjured]])</f>
        <v>2</v>
      </c>
      <c r="AK86" s="23">
        <f t="shared" si="1"/>
        <v>2</v>
      </c>
      <c r="AL86" s="23" t="str">
        <f>RIGHT(Table1[[#This Row],[Location]],2)</f>
        <v>WI</v>
      </c>
      <c r="AM86" s="23">
        <f>YEAR(Table1[[#This Row],[EventDate]])</f>
        <v>2013</v>
      </c>
    </row>
    <row r="87" spans="1:39" x14ac:dyDescent="0.25">
      <c r="A87" s="1" t="s">
        <v>115</v>
      </c>
      <c r="B87" s="1" t="s">
        <v>505</v>
      </c>
      <c r="C87" s="1" t="s">
        <v>592</v>
      </c>
      <c r="D87" s="1" t="s">
        <v>1060</v>
      </c>
      <c r="E87" s="1" t="s">
        <v>1440</v>
      </c>
      <c r="F87" s="1" t="s">
        <v>1801</v>
      </c>
      <c r="G87" s="1" t="s">
        <v>1883</v>
      </c>
      <c r="H87" s="1" t="s">
        <v>2333</v>
      </c>
      <c r="I87" s="1" t="s">
        <v>2753</v>
      </c>
      <c r="J87" s="1" t="s">
        <v>3048</v>
      </c>
      <c r="K87" s="1" t="s">
        <v>3299</v>
      </c>
      <c r="L87" s="1" t="s">
        <v>3300</v>
      </c>
      <c r="M87" s="1" t="s">
        <v>3303</v>
      </c>
      <c r="N87" s="1" t="s">
        <v>3391</v>
      </c>
      <c r="O87" s="1" t="s">
        <v>3863</v>
      </c>
      <c r="P87" s="1" t="s">
        <v>4301</v>
      </c>
      <c r="Q87" s="1" t="s">
        <v>4617</v>
      </c>
      <c r="R87">
        <v>1</v>
      </c>
      <c r="S87" s="1"/>
      <c r="T87" s="1" t="s">
        <v>4624</v>
      </c>
      <c r="U87" s="1"/>
      <c r="V87" s="1" t="s">
        <v>4627</v>
      </c>
      <c r="W87" s="1"/>
      <c r="X87" s="1"/>
      <c r="Y87" s="1" t="s">
        <v>4638</v>
      </c>
      <c r="Z87" s="1"/>
      <c r="AA87" s="1"/>
      <c r="AB87" s="1" t="s">
        <v>4643</v>
      </c>
      <c r="AC87" s="1"/>
      <c r="AD87" s="1" t="s">
        <v>4655</v>
      </c>
      <c r="AE87" s="1" t="s">
        <v>4713</v>
      </c>
      <c r="AG87" s="23">
        <f>VALUE(Table1[[#This Row],[TotalFatalInjuries]])</f>
        <v>0</v>
      </c>
      <c r="AH87" s="23">
        <f>VALUE(Table1[[#This Row],[TotalSeriousInjuries]])</f>
        <v>1</v>
      </c>
      <c r="AI87" s="23">
        <f>VALUE(Table1[[#This Row],[TotalMinorInjuries]])</f>
        <v>0</v>
      </c>
      <c r="AJ87" s="23">
        <f>VALUE(Table1[[#This Row],[TotalUninjured]])</f>
        <v>0</v>
      </c>
      <c r="AK87" s="23">
        <f t="shared" si="1"/>
        <v>1</v>
      </c>
      <c r="AL87" s="23" t="str">
        <f>RIGHT(Table1[[#This Row],[Location]],2)</f>
        <v>TN</v>
      </c>
      <c r="AM87" s="23">
        <f>YEAR(Table1[[#This Row],[EventDate]])</f>
        <v>2013</v>
      </c>
    </row>
    <row r="88" spans="1:39" x14ac:dyDescent="0.25">
      <c r="A88" s="1" t="s">
        <v>116</v>
      </c>
      <c r="B88" s="1" t="s">
        <v>505</v>
      </c>
      <c r="C88" s="1" t="s">
        <v>593</v>
      </c>
      <c r="D88" s="1" t="s">
        <v>1060</v>
      </c>
      <c r="E88" s="1" t="s">
        <v>1441</v>
      </c>
      <c r="F88" s="1" t="s">
        <v>1801</v>
      </c>
      <c r="G88" s="1" t="s">
        <v>1884</v>
      </c>
      <c r="H88" s="1" t="s">
        <v>2334</v>
      </c>
      <c r="I88" s="1" t="s">
        <v>2754</v>
      </c>
      <c r="J88" s="1" t="s">
        <v>3049</v>
      </c>
      <c r="K88" s="1" t="s">
        <v>3299</v>
      </c>
      <c r="L88" s="1" t="s">
        <v>3300</v>
      </c>
      <c r="M88" s="1" t="s">
        <v>3303</v>
      </c>
      <c r="N88" s="1" t="s">
        <v>3392</v>
      </c>
      <c r="O88" s="1" t="s">
        <v>3864</v>
      </c>
      <c r="P88" s="1" t="s">
        <v>4289</v>
      </c>
      <c r="Q88" s="1" t="s">
        <v>4617</v>
      </c>
      <c r="R88">
        <v>1</v>
      </c>
      <c r="S88" s="1" t="s">
        <v>4619</v>
      </c>
      <c r="T88" s="1" t="s">
        <v>4624</v>
      </c>
      <c r="U88" s="1"/>
      <c r="V88" s="1" t="s">
        <v>4627</v>
      </c>
      <c r="W88" s="1"/>
      <c r="X88" s="1"/>
      <c r="Y88" s="1"/>
      <c r="Z88" s="1"/>
      <c r="AA88" s="1" t="s">
        <v>4637</v>
      </c>
      <c r="AB88" s="1" t="s">
        <v>4643</v>
      </c>
      <c r="AC88" s="1" t="s">
        <v>4648</v>
      </c>
      <c r="AD88" s="1" t="s">
        <v>4657</v>
      </c>
      <c r="AE88" s="1" t="s">
        <v>4714</v>
      </c>
      <c r="AG88" s="23">
        <f>VALUE(Table1[[#This Row],[TotalFatalInjuries]])</f>
        <v>0</v>
      </c>
      <c r="AH88" s="23">
        <f>VALUE(Table1[[#This Row],[TotalSeriousInjuries]])</f>
        <v>0</v>
      </c>
      <c r="AI88" s="23">
        <f>VALUE(Table1[[#This Row],[TotalMinorInjuries]])</f>
        <v>0</v>
      </c>
      <c r="AJ88" s="23">
        <f>VALUE(Table1[[#This Row],[TotalUninjured]])</f>
        <v>2</v>
      </c>
      <c r="AK88" s="23">
        <f t="shared" si="1"/>
        <v>2</v>
      </c>
      <c r="AL88" s="23" t="str">
        <f>RIGHT(Table1[[#This Row],[Location]],2)</f>
        <v>OR</v>
      </c>
      <c r="AM88" s="23">
        <f>YEAR(Table1[[#This Row],[EventDate]])</f>
        <v>2013</v>
      </c>
    </row>
    <row r="89" spans="1:39" x14ac:dyDescent="0.25">
      <c r="A89" s="1" t="s">
        <v>117</v>
      </c>
      <c r="B89" s="1" t="s">
        <v>505</v>
      </c>
      <c r="C89" s="1" t="s">
        <v>594</v>
      </c>
      <c r="D89" s="1" t="s">
        <v>1061</v>
      </c>
      <c r="E89" s="1" t="s">
        <v>1442</v>
      </c>
      <c r="F89" s="1" t="s">
        <v>1801</v>
      </c>
      <c r="G89" s="1" t="s">
        <v>1885</v>
      </c>
      <c r="H89" s="1" t="s">
        <v>2335</v>
      </c>
      <c r="I89" s="1" t="s">
        <v>2753</v>
      </c>
      <c r="J89" s="1" t="s">
        <v>2753</v>
      </c>
      <c r="K89" s="1" t="s">
        <v>3299</v>
      </c>
      <c r="L89" s="1" t="s">
        <v>3300</v>
      </c>
      <c r="M89" s="1" t="s">
        <v>3303</v>
      </c>
      <c r="N89" s="1" t="s">
        <v>3393</v>
      </c>
      <c r="O89" s="1" t="s">
        <v>3865</v>
      </c>
      <c r="P89" s="1" t="s">
        <v>4302</v>
      </c>
      <c r="Q89" s="1" t="s">
        <v>4617</v>
      </c>
      <c r="R89">
        <v>1</v>
      </c>
      <c r="S89" s="1" t="s">
        <v>4619</v>
      </c>
      <c r="T89" s="1" t="s">
        <v>4624</v>
      </c>
      <c r="U89" s="1"/>
      <c r="V89" s="1" t="s">
        <v>4627</v>
      </c>
      <c r="W89" s="1"/>
      <c r="X89" s="1"/>
      <c r="Y89" s="1" t="s">
        <v>4638</v>
      </c>
      <c r="Z89" s="1" t="s">
        <v>4638</v>
      </c>
      <c r="AA89" s="1"/>
      <c r="AB89" s="1" t="s">
        <v>4643</v>
      </c>
      <c r="AC89" s="1" t="s">
        <v>4649</v>
      </c>
      <c r="AD89" s="1" t="s">
        <v>4657</v>
      </c>
      <c r="AE89" s="1" t="s">
        <v>4715</v>
      </c>
      <c r="AG89" s="23">
        <f>VALUE(Table1[[#This Row],[TotalFatalInjuries]])</f>
        <v>0</v>
      </c>
      <c r="AH89" s="23">
        <f>VALUE(Table1[[#This Row],[TotalSeriousInjuries]])</f>
        <v>1</v>
      </c>
      <c r="AI89" s="23">
        <f>VALUE(Table1[[#This Row],[TotalMinorInjuries]])</f>
        <v>1</v>
      </c>
      <c r="AJ89" s="23">
        <f>VALUE(Table1[[#This Row],[TotalUninjured]])</f>
        <v>0</v>
      </c>
      <c r="AK89" s="23">
        <f t="shared" si="1"/>
        <v>2</v>
      </c>
      <c r="AL89" s="23" t="str">
        <f>RIGHT(Table1[[#This Row],[Location]],2)</f>
        <v>TN</v>
      </c>
      <c r="AM89" s="23">
        <f>YEAR(Table1[[#This Row],[EventDate]])</f>
        <v>2013</v>
      </c>
    </row>
    <row r="90" spans="1:39" x14ac:dyDescent="0.25">
      <c r="A90" s="1" t="s">
        <v>118</v>
      </c>
      <c r="B90" s="1" t="s">
        <v>505</v>
      </c>
      <c r="C90" s="1" t="s">
        <v>595</v>
      </c>
      <c r="D90" s="1" t="s">
        <v>1061</v>
      </c>
      <c r="E90" s="1" t="s">
        <v>1443</v>
      </c>
      <c r="F90" s="1" t="s">
        <v>1801</v>
      </c>
      <c r="G90" s="1" t="s">
        <v>1886</v>
      </c>
      <c r="H90" s="1" t="s">
        <v>2336</v>
      </c>
      <c r="I90" s="1" t="s">
        <v>2755</v>
      </c>
      <c r="J90" s="1" t="s">
        <v>3050</v>
      </c>
      <c r="K90" s="1" t="s">
        <v>3299</v>
      </c>
      <c r="L90" s="1" t="s">
        <v>3300</v>
      </c>
      <c r="M90" s="1" t="s">
        <v>3303</v>
      </c>
      <c r="N90" s="1" t="s">
        <v>3394</v>
      </c>
      <c r="O90" s="1" t="s">
        <v>3866</v>
      </c>
      <c r="P90" s="1" t="s">
        <v>4303</v>
      </c>
      <c r="Q90" s="1" t="s">
        <v>4618</v>
      </c>
      <c r="R90">
        <v>1</v>
      </c>
      <c r="S90" s="1" t="s">
        <v>4619</v>
      </c>
      <c r="T90" s="1" t="s">
        <v>4624</v>
      </c>
      <c r="U90" s="1"/>
      <c r="V90" s="1" t="s">
        <v>4627</v>
      </c>
      <c r="W90" s="1"/>
      <c r="X90" s="1"/>
      <c r="Y90" s="1" t="s">
        <v>4638</v>
      </c>
      <c r="Z90" s="1"/>
      <c r="AA90" s="1"/>
      <c r="AB90" s="1" t="s">
        <v>4643</v>
      </c>
      <c r="AC90" s="1"/>
      <c r="AD90" s="1" t="s">
        <v>4655</v>
      </c>
      <c r="AE90" s="1" t="s">
        <v>4716</v>
      </c>
      <c r="AG90" s="23">
        <f>VALUE(Table1[[#This Row],[TotalFatalInjuries]])</f>
        <v>0</v>
      </c>
      <c r="AH90" s="23">
        <f>VALUE(Table1[[#This Row],[TotalSeriousInjuries]])</f>
        <v>1</v>
      </c>
      <c r="AI90" s="23">
        <f>VALUE(Table1[[#This Row],[TotalMinorInjuries]])</f>
        <v>0</v>
      </c>
      <c r="AJ90" s="23">
        <f>VALUE(Table1[[#This Row],[TotalUninjured]])</f>
        <v>0</v>
      </c>
      <c r="AK90" s="23">
        <f t="shared" si="1"/>
        <v>1</v>
      </c>
      <c r="AL90" s="23" t="str">
        <f>RIGHT(Table1[[#This Row],[Location]],2)</f>
        <v>MD</v>
      </c>
      <c r="AM90" s="23">
        <f>YEAR(Table1[[#This Row],[EventDate]])</f>
        <v>2013</v>
      </c>
    </row>
    <row r="91" spans="1:39" x14ac:dyDescent="0.25">
      <c r="A91" s="1" t="s">
        <v>119</v>
      </c>
      <c r="B91" s="1" t="s">
        <v>505</v>
      </c>
      <c r="C91" s="1" t="s">
        <v>596</v>
      </c>
      <c r="D91" s="1" t="s">
        <v>1062</v>
      </c>
      <c r="E91" s="1" t="s">
        <v>1444</v>
      </c>
      <c r="F91" s="1" t="s">
        <v>1801</v>
      </c>
      <c r="G91" s="1"/>
      <c r="H91" s="1"/>
      <c r="I91" s="1" t="s">
        <v>2756</v>
      </c>
      <c r="J91" s="1" t="s">
        <v>3051</v>
      </c>
      <c r="K91" s="1" t="s">
        <v>3299</v>
      </c>
      <c r="L91" s="1" t="s">
        <v>3301</v>
      </c>
      <c r="M91" s="1" t="s">
        <v>3303</v>
      </c>
      <c r="N91" s="1" t="s">
        <v>3395</v>
      </c>
      <c r="O91" s="1" t="s">
        <v>3867</v>
      </c>
      <c r="P91" s="1" t="s">
        <v>4304</v>
      </c>
      <c r="Q91" s="1" t="s">
        <v>4617</v>
      </c>
      <c r="R91">
        <v>1</v>
      </c>
      <c r="S91" s="1" t="s">
        <v>4619</v>
      </c>
      <c r="T91" s="1" t="s">
        <v>4624</v>
      </c>
      <c r="U91" s="1"/>
      <c r="V91" s="1" t="s">
        <v>4627</v>
      </c>
      <c r="W91" s="1"/>
      <c r="X91" s="1"/>
      <c r="Y91" s="1"/>
      <c r="Z91" s="1" t="s">
        <v>4637</v>
      </c>
      <c r="AA91" s="1"/>
      <c r="AB91" s="1" t="s">
        <v>4643</v>
      </c>
      <c r="AC91" s="1"/>
      <c r="AD91" s="1" t="s">
        <v>4655</v>
      </c>
      <c r="AE91" s="1" t="s">
        <v>4716</v>
      </c>
      <c r="AG91" s="23">
        <f>VALUE(Table1[[#This Row],[TotalFatalInjuries]])</f>
        <v>0</v>
      </c>
      <c r="AH91" s="23">
        <f>VALUE(Table1[[#This Row],[TotalSeriousInjuries]])</f>
        <v>0</v>
      </c>
      <c r="AI91" s="23">
        <f>VALUE(Table1[[#This Row],[TotalMinorInjuries]])</f>
        <v>2</v>
      </c>
      <c r="AJ91" s="23">
        <f>VALUE(Table1[[#This Row],[TotalUninjured]])</f>
        <v>0</v>
      </c>
      <c r="AK91" s="23">
        <f t="shared" si="1"/>
        <v>2</v>
      </c>
      <c r="AL91" s="23" t="str">
        <f>RIGHT(Table1[[#This Row],[Location]],2)</f>
        <v>TN</v>
      </c>
      <c r="AM91" s="23">
        <f>YEAR(Table1[[#This Row],[EventDate]])</f>
        <v>2013</v>
      </c>
    </row>
    <row r="92" spans="1:39" x14ac:dyDescent="0.25">
      <c r="A92" s="1" t="s">
        <v>120</v>
      </c>
      <c r="B92" s="1" t="s">
        <v>505</v>
      </c>
      <c r="C92" s="1" t="s">
        <v>597</v>
      </c>
      <c r="D92" s="1" t="s">
        <v>1062</v>
      </c>
      <c r="E92" s="1" t="s">
        <v>1445</v>
      </c>
      <c r="F92" s="1" t="s">
        <v>1801</v>
      </c>
      <c r="G92" s="1" t="s">
        <v>1887</v>
      </c>
      <c r="H92" s="1" t="s">
        <v>2337</v>
      </c>
      <c r="I92" s="1"/>
      <c r="J92" s="1" t="s">
        <v>2897</v>
      </c>
      <c r="K92" s="1" t="s">
        <v>3299</v>
      </c>
      <c r="L92" s="1" t="s">
        <v>3300</v>
      </c>
      <c r="M92" s="1" t="s">
        <v>3303</v>
      </c>
      <c r="N92" s="1" t="s">
        <v>3396</v>
      </c>
      <c r="O92" s="1" t="s">
        <v>3868</v>
      </c>
      <c r="P92" s="1" t="s">
        <v>4305</v>
      </c>
      <c r="Q92" s="1" t="s">
        <v>4617</v>
      </c>
      <c r="R92">
        <v>1</v>
      </c>
      <c r="S92" s="1" t="s">
        <v>4619</v>
      </c>
      <c r="T92" s="1" t="s">
        <v>4624</v>
      </c>
      <c r="U92" s="1"/>
      <c r="V92" s="1" t="s">
        <v>4627</v>
      </c>
      <c r="W92" s="1"/>
      <c r="X92" s="1"/>
      <c r="Y92" s="1" t="s">
        <v>4638</v>
      </c>
      <c r="Z92" s="1"/>
      <c r="AA92" s="1"/>
      <c r="AB92" s="1" t="s">
        <v>4643</v>
      </c>
      <c r="AC92" s="1" t="s">
        <v>4649</v>
      </c>
      <c r="AD92" s="1" t="s">
        <v>4657</v>
      </c>
      <c r="AE92" s="1" t="s">
        <v>4714</v>
      </c>
      <c r="AG92" s="23">
        <f>VALUE(Table1[[#This Row],[TotalFatalInjuries]])</f>
        <v>0</v>
      </c>
      <c r="AH92" s="23">
        <f>VALUE(Table1[[#This Row],[TotalSeriousInjuries]])</f>
        <v>1</v>
      </c>
      <c r="AI92" s="23">
        <f>VALUE(Table1[[#This Row],[TotalMinorInjuries]])</f>
        <v>0</v>
      </c>
      <c r="AJ92" s="23">
        <f>VALUE(Table1[[#This Row],[TotalUninjured]])</f>
        <v>0</v>
      </c>
      <c r="AK92" s="23">
        <f t="shared" si="1"/>
        <v>1</v>
      </c>
      <c r="AL92" s="23" t="str">
        <f>RIGHT(Table1[[#This Row],[Location]],2)</f>
        <v>NY</v>
      </c>
      <c r="AM92" s="23">
        <f>YEAR(Table1[[#This Row],[EventDate]])</f>
        <v>2013</v>
      </c>
    </row>
    <row r="93" spans="1:39" x14ac:dyDescent="0.25">
      <c r="A93" s="1" t="s">
        <v>121</v>
      </c>
      <c r="B93" s="1" t="s">
        <v>505</v>
      </c>
      <c r="C93" s="1" t="s">
        <v>598</v>
      </c>
      <c r="D93" s="1" t="s">
        <v>1063</v>
      </c>
      <c r="E93" s="1" t="s">
        <v>1446</v>
      </c>
      <c r="F93" s="1" t="s">
        <v>1801</v>
      </c>
      <c r="G93" s="1" t="s">
        <v>1888</v>
      </c>
      <c r="H93" s="1" t="s">
        <v>2338</v>
      </c>
      <c r="I93" s="1" t="s">
        <v>2757</v>
      </c>
      <c r="J93" s="1" t="s">
        <v>3052</v>
      </c>
      <c r="K93" s="1" t="s">
        <v>4807</v>
      </c>
      <c r="L93" s="1" t="s">
        <v>3301</v>
      </c>
      <c r="M93" s="1" t="s">
        <v>3303</v>
      </c>
      <c r="N93" s="1" t="s">
        <v>3397</v>
      </c>
      <c r="O93" s="1" t="s">
        <v>3869</v>
      </c>
      <c r="P93" s="1" t="s">
        <v>4306</v>
      </c>
      <c r="Q93" s="1" t="s">
        <v>4617</v>
      </c>
      <c r="R93">
        <v>1</v>
      </c>
      <c r="S93" s="1" t="s">
        <v>4619</v>
      </c>
      <c r="T93" s="1" t="s">
        <v>4624</v>
      </c>
      <c r="U93" s="1"/>
      <c r="V93" s="1" t="s">
        <v>4627</v>
      </c>
      <c r="W93" s="1"/>
      <c r="X93" s="1" t="s">
        <v>4638</v>
      </c>
      <c r="Y93" s="1"/>
      <c r="Z93" s="1"/>
      <c r="AA93" s="1"/>
      <c r="AB93" s="1" t="s">
        <v>4643</v>
      </c>
      <c r="AC93" s="1" t="s">
        <v>4646</v>
      </c>
      <c r="AD93" s="1" t="s">
        <v>4657</v>
      </c>
      <c r="AE93" s="1" t="s">
        <v>4714</v>
      </c>
      <c r="AG93" s="23">
        <f>VALUE(Table1[[#This Row],[TotalFatalInjuries]])</f>
        <v>1</v>
      </c>
      <c r="AH93" s="23">
        <f>VALUE(Table1[[#This Row],[TotalSeriousInjuries]])</f>
        <v>0</v>
      </c>
      <c r="AI93" s="23">
        <f>VALUE(Table1[[#This Row],[TotalMinorInjuries]])</f>
        <v>0</v>
      </c>
      <c r="AJ93" s="23">
        <f>VALUE(Table1[[#This Row],[TotalUninjured]])</f>
        <v>0</v>
      </c>
      <c r="AK93" s="23">
        <f t="shared" si="1"/>
        <v>1</v>
      </c>
      <c r="AL93" s="23" t="str">
        <f>RIGHT(Table1[[#This Row],[Location]],2)</f>
        <v>TN</v>
      </c>
      <c r="AM93" s="23">
        <f>YEAR(Table1[[#This Row],[EventDate]])</f>
        <v>2013</v>
      </c>
    </row>
    <row r="94" spans="1:39" x14ac:dyDescent="0.25">
      <c r="A94" s="1" t="s">
        <v>122</v>
      </c>
      <c r="B94" s="1" t="s">
        <v>505</v>
      </c>
      <c r="C94" s="1" t="s">
        <v>599</v>
      </c>
      <c r="D94" s="1" t="s">
        <v>1064</v>
      </c>
      <c r="E94" s="1" t="s">
        <v>1447</v>
      </c>
      <c r="F94" s="1" t="s">
        <v>1801</v>
      </c>
      <c r="G94" s="1"/>
      <c r="H94" s="1"/>
      <c r="I94" s="1" t="s">
        <v>2758</v>
      </c>
      <c r="J94" s="1" t="s">
        <v>3053</v>
      </c>
      <c r="K94" s="1" t="s">
        <v>3299</v>
      </c>
      <c r="L94" s="1" t="s">
        <v>3300</v>
      </c>
      <c r="M94" s="1" t="s">
        <v>3303</v>
      </c>
      <c r="N94" s="1" t="s">
        <v>3398</v>
      </c>
      <c r="O94" s="1" t="s">
        <v>3870</v>
      </c>
      <c r="P94" s="1" t="s">
        <v>4307</v>
      </c>
      <c r="Q94" s="1" t="s">
        <v>4617</v>
      </c>
      <c r="R94">
        <v>1</v>
      </c>
      <c r="S94" s="1" t="s">
        <v>4619</v>
      </c>
      <c r="T94" s="1" t="s">
        <v>4624</v>
      </c>
      <c r="U94" s="1"/>
      <c r="V94" s="1" t="s">
        <v>4627</v>
      </c>
      <c r="W94" s="1"/>
      <c r="X94" s="1"/>
      <c r="Y94" s="1"/>
      <c r="Z94" s="1"/>
      <c r="AA94" s="1" t="s">
        <v>4638</v>
      </c>
      <c r="AB94" s="1" t="s">
        <v>4643</v>
      </c>
      <c r="AC94" s="1"/>
      <c r="AD94" s="1" t="s">
        <v>4655</v>
      </c>
      <c r="AE94" s="1" t="s">
        <v>4713</v>
      </c>
      <c r="AG94" s="23">
        <f>VALUE(Table1[[#This Row],[TotalFatalInjuries]])</f>
        <v>0</v>
      </c>
      <c r="AH94" s="23">
        <f>VALUE(Table1[[#This Row],[TotalSeriousInjuries]])</f>
        <v>0</v>
      </c>
      <c r="AI94" s="23">
        <f>VALUE(Table1[[#This Row],[TotalMinorInjuries]])</f>
        <v>0</v>
      </c>
      <c r="AJ94" s="23">
        <f>VALUE(Table1[[#This Row],[TotalUninjured]])</f>
        <v>1</v>
      </c>
      <c r="AK94" s="23">
        <f t="shared" si="1"/>
        <v>1</v>
      </c>
      <c r="AL94" s="23" t="str">
        <f>RIGHT(Table1[[#This Row],[Location]],2)</f>
        <v>OR</v>
      </c>
      <c r="AM94" s="23">
        <f>YEAR(Table1[[#This Row],[EventDate]])</f>
        <v>2013</v>
      </c>
    </row>
    <row r="95" spans="1:39" x14ac:dyDescent="0.25">
      <c r="A95" s="1" t="s">
        <v>123</v>
      </c>
      <c r="B95" s="1" t="s">
        <v>505</v>
      </c>
      <c r="C95" s="1" t="s">
        <v>600</v>
      </c>
      <c r="D95" s="1" t="s">
        <v>1065</v>
      </c>
      <c r="E95" s="1" t="s">
        <v>1448</v>
      </c>
      <c r="F95" s="1" t="s">
        <v>1801</v>
      </c>
      <c r="G95" s="1" t="s">
        <v>1889</v>
      </c>
      <c r="H95" s="1" t="s">
        <v>2339</v>
      </c>
      <c r="I95" s="1" t="s">
        <v>2759</v>
      </c>
      <c r="J95" s="1" t="s">
        <v>3054</v>
      </c>
      <c r="K95" s="1" t="s">
        <v>3299</v>
      </c>
      <c r="L95" s="1" t="s">
        <v>3300</v>
      </c>
      <c r="M95" s="1" t="s">
        <v>3303</v>
      </c>
      <c r="N95" s="1" t="s">
        <v>3399</v>
      </c>
      <c r="O95" s="1" t="s">
        <v>3871</v>
      </c>
      <c r="P95" s="1" t="s">
        <v>4308</v>
      </c>
      <c r="Q95" s="1" t="s">
        <v>4617</v>
      </c>
      <c r="R95">
        <v>1</v>
      </c>
      <c r="S95" s="1" t="s">
        <v>4619</v>
      </c>
      <c r="T95" s="1" t="s">
        <v>4624</v>
      </c>
      <c r="U95" s="1"/>
      <c r="V95" s="1" t="s">
        <v>4627</v>
      </c>
      <c r="W95" s="1"/>
      <c r="X95" s="1"/>
      <c r="Y95" s="1" t="s">
        <v>4638</v>
      </c>
      <c r="Z95" s="1"/>
      <c r="AA95" s="1"/>
      <c r="AB95" s="1" t="s">
        <v>4643</v>
      </c>
      <c r="AC95" s="1" t="s">
        <v>4649</v>
      </c>
      <c r="AD95" s="1" t="s">
        <v>4657</v>
      </c>
      <c r="AE95" s="1" t="s">
        <v>4714</v>
      </c>
      <c r="AG95" s="23">
        <f>VALUE(Table1[[#This Row],[TotalFatalInjuries]])</f>
        <v>0</v>
      </c>
      <c r="AH95" s="23">
        <f>VALUE(Table1[[#This Row],[TotalSeriousInjuries]])</f>
        <v>1</v>
      </c>
      <c r="AI95" s="23">
        <f>VALUE(Table1[[#This Row],[TotalMinorInjuries]])</f>
        <v>0</v>
      </c>
      <c r="AJ95" s="23">
        <f>VALUE(Table1[[#This Row],[TotalUninjured]])</f>
        <v>0</v>
      </c>
      <c r="AK95" s="23">
        <f t="shared" si="1"/>
        <v>1</v>
      </c>
      <c r="AL95" s="23" t="str">
        <f>RIGHT(Table1[[#This Row],[Location]],2)</f>
        <v>UT</v>
      </c>
      <c r="AM95" s="23">
        <f>YEAR(Table1[[#This Row],[EventDate]])</f>
        <v>2013</v>
      </c>
    </row>
    <row r="96" spans="1:39" x14ac:dyDescent="0.25">
      <c r="A96" s="1" t="s">
        <v>124</v>
      </c>
      <c r="B96" s="1" t="s">
        <v>505</v>
      </c>
      <c r="C96" s="1" t="s">
        <v>601</v>
      </c>
      <c r="D96" s="1" t="s">
        <v>1066</v>
      </c>
      <c r="E96" s="1" t="s">
        <v>1449</v>
      </c>
      <c r="F96" s="1" t="s">
        <v>1801</v>
      </c>
      <c r="G96" s="1" t="s">
        <v>1890</v>
      </c>
      <c r="H96" s="1" t="s">
        <v>2340</v>
      </c>
      <c r="I96" s="1" t="s">
        <v>2760</v>
      </c>
      <c r="J96" s="1" t="s">
        <v>3055</v>
      </c>
      <c r="K96" s="1" t="s">
        <v>3299</v>
      </c>
      <c r="L96" s="1" t="s">
        <v>3300</v>
      </c>
      <c r="M96" s="1" t="s">
        <v>3303</v>
      </c>
      <c r="N96" s="1" t="s">
        <v>3400</v>
      </c>
      <c r="O96" s="1" t="s">
        <v>3872</v>
      </c>
      <c r="P96" s="1" t="s">
        <v>4309</v>
      </c>
      <c r="Q96" s="1" t="s">
        <v>4617</v>
      </c>
      <c r="R96">
        <v>1</v>
      </c>
      <c r="S96" s="1" t="s">
        <v>4619</v>
      </c>
      <c r="T96" s="1" t="s">
        <v>4624</v>
      </c>
      <c r="U96" s="1"/>
      <c r="V96" s="1" t="s">
        <v>4627</v>
      </c>
      <c r="W96" s="1"/>
      <c r="X96" s="1"/>
      <c r="Y96" s="1"/>
      <c r="Z96" s="1"/>
      <c r="AA96" s="1" t="s">
        <v>4637</v>
      </c>
      <c r="AB96" s="1" t="s">
        <v>4643</v>
      </c>
      <c r="AC96" s="1"/>
      <c r="AD96" s="1" t="s">
        <v>4655</v>
      </c>
      <c r="AE96" s="1" t="s">
        <v>4717</v>
      </c>
      <c r="AG96" s="23">
        <f>VALUE(Table1[[#This Row],[TotalFatalInjuries]])</f>
        <v>0</v>
      </c>
      <c r="AH96" s="23">
        <f>VALUE(Table1[[#This Row],[TotalSeriousInjuries]])</f>
        <v>0</v>
      </c>
      <c r="AI96" s="23">
        <f>VALUE(Table1[[#This Row],[TotalMinorInjuries]])</f>
        <v>0</v>
      </c>
      <c r="AJ96" s="23">
        <f>VALUE(Table1[[#This Row],[TotalUninjured]])</f>
        <v>2</v>
      </c>
      <c r="AK96" s="23">
        <f t="shared" si="1"/>
        <v>2</v>
      </c>
      <c r="AL96" s="23" t="str">
        <f>RIGHT(Table1[[#This Row],[Location]],2)</f>
        <v>ID</v>
      </c>
      <c r="AM96" s="23">
        <f>YEAR(Table1[[#This Row],[EventDate]])</f>
        <v>2013</v>
      </c>
    </row>
    <row r="97" spans="1:39" x14ac:dyDescent="0.25">
      <c r="A97" s="1" t="s">
        <v>125</v>
      </c>
      <c r="B97" s="1" t="s">
        <v>505</v>
      </c>
      <c r="C97" s="1" t="s">
        <v>602</v>
      </c>
      <c r="D97" s="1" t="s">
        <v>1067</v>
      </c>
      <c r="E97" s="1" t="s">
        <v>1450</v>
      </c>
      <c r="F97" s="1" t="s">
        <v>1801</v>
      </c>
      <c r="G97" s="1" t="s">
        <v>1891</v>
      </c>
      <c r="H97" s="1" t="s">
        <v>2341</v>
      </c>
      <c r="I97" s="1" t="s">
        <v>2761</v>
      </c>
      <c r="J97" s="1" t="s">
        <v>3056</v>
      </c>
      <c r="K97" s="1" t="s">
        <v>4807</v>
      </c>
      <c r="L97" s="1" t="s">
        <v>3301</v>
      </c>
      <c r="M97" s="1" t="s">
        <v>3303</v>
      </c>
      <c r="N97" s="1" t="s">
        <v>3401</v>
      </c>
      <c r="O97" s="1" t="s">
        <v>3873</v>
      </c>
      <c r="P97" s="1" t="s">
        <v>4310</v>
      </c>
      <c r="Q97" s="1" t="s">
        <v>4618</v>
      </c>
      <c r="R97">
        <v>1</v>
      </c>
      <c r="S97" s="1" t="s">
        <v>4619</v>
      </c>
      <c r="T97" s="1" t="s">
        <v>4624</v>
      </c>
      <c r="U97" s="1"/>
      <c r="V97" s="1" t="s">
        <v>4627</v>
      </c>
      <c r="W97" s="1"/>
      <c r="X97" s="1" t="s">
        <v>4637</v>
      </c>
      <c r="Y97" s="1"/>
      <c r="Z97" s="1"/>
      <c r="AA97" s="1"/>
      <c r="AB97" s="1" t="s">
        <v>4643</v>
      </c>
      <c r="AC97" s="1"/>
      <c r="AD97" s="1" t="s">
        <v>4655</v>
      </c>
      <c r="AE97" s="1" t="s">
        <v>4718</v>
      </c>
      <c r="AG97" s="23">
        <f>VALUE(Table1[[#This Row],[TotalFatalInjuries]])</f>
        <v>2</v>
      </c>
      <c r="AH97" s="23">
        <f>VALUE(Table1[[#This Row],[TotalSeriousInjuries]])</f>
        <v>0</v>
      </c>
      <c r="AI97" s="23">
        <f>VALUE(Table1[[#This Row],[TotalMinorInjuries]])</f>
        <v>0</v>
      </c>
      <c r="AJ97" s="23">
        <f>VALUE(Table1[[#This Row],[TotalUninjured]])</f>
        <v>0</v>
      </c>
      <c r="AK97" s="23">
        <f t="shared" si="1"/>
        <v>2</v>
      </c>
      <c r="AL97" s="23" t="str">
        <f>RIGHT(Table1[[#This Row],[Location]],2)</f>
        <v>MD</v>
      </c>
      <c r="AM97" s="23">
        <f>YEAR(Table1[[#This Row],[EventDate]])</f>
        <v>2013</v>
      </c>
    </row>
    <row r="98" spans="1:39" x14ac:dyDescent="0.25">
      <c r="A98" s="1" t="s">
        <v>126</v>
      </c>
      <c r="B98" s="1" t="s">
        <v>505</v>
      </c>
      <c r="C98" s="1" t="s">
        <v>603</v>
      </c>
      <c r="D98" s="1" t="s">
        <v>1068</v>
      </c>
      <c r="E98" s="1" t="s">
        <v>1451</v>
      </c>
      <c r="F98" s="1" t="s">
        <v>1801</v>
      </c>
      <c r="G98" s="1" t="s">
        <v>1892</v>
      </c>
      <c r="H98" s="1" t="s">
        <v>2342</v>
      </c>
      <c r="I98" s="1"/>
      <c r="J98" s="1"/>
      <c r="K98" s="1" t="s">
        <v>3299</v>
      </c>
      <c r="L98" s="1" t="s">
        <v>3300</v>
      </c>
      <c r="M98" s="1" t="s">
        <v>3303</v>
      </c>
      <c r="N98" s="1" t="s">
        <v>3402</v>
      </c>
      <c r="O98" s="1" t="s">
        <v>3874</v>
      </c>
      <c r="P98" s="1" t="s">
        <v>4311</v>
      </c>
      <c r="Q98" s="1" t="s">
        <v>4617</v>
      </c>
      <c r="R98">
        <v>1</v>
      </c>
      <c r="S98" s="1" t="s">
        <v>4619</v>
      </c>
      <c r="T98" s="1" t="s">
        <v>4624</v>
      </c>
      <c r="U98" s="1"/>
      <c r="V98" s="1" t="s">
        <v>4627</v>
      </c>
      <c r="W98" s="1"/>
      <c r="X98" s="1"/>
      <c r="Y98" s="1" t="s">
        <v>4637</v>
      </c>
      <c r="Z98" s="1"/>
      <c r="AA98" s="1"/>
      <c r="AB98" s="1" t="s">
        <v>4643</v>
      </c>
      <c r="AC98" s="1"/>
      <c r="AD98" s="1" t="s">
        <v>4655</v>
      </c>
      <c r="AE98" s="1" t="s">
        <v>1063</v>
      </c>
      <c r="AG98" s="23">
        <f>VALUE(Table1[[#This Row],[TotalFatalInjuries]])</f>
        <v>0</v>
      </c>
      <c r="AH98" s="23">
        <f>VALUE(Table1[[#This Row],[TotalSeriousInjuries]])</f>
        <v>2</v>
      </c>
      <c r="AI98" s="23">
        <f>VALUE(Table1[[#This Row],[TotalMinorInjuries]])</f>
        <v>0</v>
      </c>
      <c r="AJ98" s="23">
        <f>VALUE(Table1[[#This Row],[TotalUninjured]])</f>
        <v>0</v>
      </c>
      <c r="AK98" s="23">
        <f t="shared" si="1"/>
        <v>2</v>
      </c>
      <c r="AL98" s="23" t="str">
        <f>RIGHT(Table1[[#This Row],[Location]],2)</f>
        <v>CA</v>
      </c>
      <c r="AM98" s="23">
        <f>YEAR(Table1[[#This Row],[EventDate]])</f>
        <v>2013</v>
      </c>
    </row>
    <row r="99" spans="1:39" x14ac:dyDescent="0.25">
      <c r="A99" s="1" t="s">
        <v>127</v>
      </c>
      <c r="B99" s="1" t="s">
        <v>506</v>
      </c>
      <c r="C99" s="1" t="s">
        <v>604</v>
      </c>
      <c r="D99" s="1" t="s">
        <v>1068</v>
      </c>
      <c r="E99" s="1" t="s">
        <v>1452</v>
      </c>
      <c r="F99" s="1" t="s">
        <v>1801</v>
      </c>
      <c r="G99" s="1" t="s">
        <v>1893</v>
      </c>
      <c r="H99" s="1" t="s">
        <v>2343</v>
      </c>
      <c r="I99" s="1" t="s">
        <v>2762</v>
      </c>
      <c r="J99" s="1" t="s">
        <v>3057</v>
      </c>
      <c r="K99" s="1" t="s">
        <v>3299</v>
      </c>
      <c r="L99" s="1" t="s">
        <v>3302</v>
      </c>
      <c r="M99" s="1" t="s">
        <v>3303</v>
      </c>
      <c r="N99" s="1" t="s">
        <v>3403</v>
      </c>
      <c r="O99" s="1" t="s">
        <v>3875</v>
      </c>
      <c r="P99" s="1" t="s">
        <v>4312</v>
      </c>
      <c r="Q99" s="1" t="s">
        <v>4618</v>
      </c>
      <c r="R99">
        <v>1</v>
      </c>
      <c r="S99" s="1" t="s">
        <v>4619</v>
      </c>
      <c r="T99" s="1" t="s">
        <v>4624</v>
      </c>
      <c r="U99" s="1"/>
      <c r="V99" s="1" t="s">
        <v>4627</v>
      </c>
      <c r="W99" s="1"/>
      <c r="X99" s="1"/>
      <c r="Y99" s="1"/>
      <c r="Z99" s="1"/>
      <c r="AA99" s="1" t="s">
        <v>4638</v>
      </c>
      <c r="AB99" s="1" t="s">
        <v>4643</v>
      </c>
      <c r="AC99" s="1"/>
      <c r="AD99" s="1" t="s">
        <v>4656</v>
      </c>
      <c r="AE99" s="1" t="s">
        <v>988</v>
      </c>
      <c r="AG99" s="23">
        <f>VALUE(Table1[[#This Row],[TotalFatalInjuries]])</f>
        <v>0</v>
      </c>
      <c r="AH99" s="23">
        <f>VALUE(Table1[[#This Row],[TotalSeriousInjuries]])</f>
        <v>0</v>
      </c>
      <c r="AI99" s="23">
        <f>VALUE(Table1[[#This Row],[TotalMinorInjuries]])</f>
        <v>0</v>
      </c>
      <c r="AJ99" s="23">
        <f>VALUE(Table1[[#This Row],[TotalUninjured]])</f>
        <v>1</v>
      </c>
      <c r="AK99" s="23">
        <f t="shared" si="1"/>
        <v>1</v>
      </c>
      <c r="AL99" s="23" t="str">
        <f>RIGHT(Table1[[#This Row],[Location]],2)</f>
        <v>AR</v>
      </c>
      <c r="AM99" s="23">
        <f>YEAR(Table1[[#This Row],[EventDate]])</f>
        <v>2013</v>
      </c>
    </row>
    <row r="100" spans="1:39" x14ac:dyDescent="0.25">
      <c r="A100" s="1" t="s">
        <v>128</v>
      </c>
      <c r="B100" s="1" t="s">
        <v>505</v>
      </c>
      <c r="C100" s="1" t="s">
        <v>605</v>
      </c>
      <c r="D100" s="1" t="s">
        <v>1069</v>
      </c>
      <c r="E100" s="1" t="s">
        <v>1453</v>
      </c>
      <c r="F100" s="1" t="s">
        <v>1801</v>
      </c>
      <c r="G100" s="1" t="s">
        <v>1894</v>
      </c>
      <c r="H100" s="1" t="s">
        <v>2344</v>
      </c>
      <c r="I100" s="1"/>
      <c r="J100" s="1" t="s">
        <v>2897</v>
      </c>
      <c r="K100" s="1" t="s">
        <v>3299</v>
      </c>
      <c r="L100" s="1" t="s">
        <v>3300</v>
      </c>
      <c r="M100" s="1" t="s">
        <v>3303</v>
      </c>
      <c r="N100" s="1" t="s">
        <v>3404</v>
      </c>
      <c r="O100" s="1" t="s">
        <v>3876</v>
      </c>
      <c r="P100" s="1" t="s">
        <v>4313</v>
      </c>
      <c r="Q100" s="1" t="s">
        <v>4617</v>
      </c>
      <c r="R100">
        <v>1</v>
      </c>
      <c r="S100" s="1" t="s">
        <v>4619</v>
      </c>
      <c r="T100" s="1" t="s">
        <v>4624</v>
      </c>
      <c r="U100" s="1"/>
      <c r="V100" s="1" t="s">
        <v>4627</v>
      </c>
      <c r="W100" s="1"/>
      <c r="X100" s="1"/>
      <c r="Y100" s="1" t="s">
        <v>4638</v>
      </c>
      <c r="Z100" s="1"/>
      <c r="AA100" s="1"/>
      <c r="AB100" s="1" t="s">
        <v>4643</v>
      </c>
      <c r="AC100" s="1" t="s">
        <v>4649</v>
      </c>
      <c r="AD100" s="1" t="s">
        <v>4657</v>
      </c>
      <c r="AE100" s="1" t="s">
        <v>4710</v>
      </c>
      <c r="AG100" s="23">
        <f>VALUE(Table1[[#This Row],[TotalFatalInjuries]])</f>
        <v>0</v>
      </c>
      <c r="AH100" s="23">
        <f>VALUE(Table1[[#This Row],[TotalSeriousInjuries]])</f>
        <v>1</v>
      </c>
      <c r="AI100" s="23">
        <f>VALUE(Table1[[#This Row],[TotalMinorInjuries]])</f>
        <v>0</v>
      </c>
      <c r="AJ100" s="23">
        <f>VALUE(Table1[[#This Row],[TotalUninjured]])</f>
        <v>0</v>
      </c>
      <c r="AK100" s="23">
        <f t="shared" si="1"/>
        <v>1</v>
      </c>
      <c r="AL100" s="23" t="str">
        <f>RIGHT(Table1[[#This Row],[Location]],2)</f>
        <v>MN</v>
      </c>
      <c r="AM100" s="23">
        <f>YEAR(Table1[[#This Row],[EventDate]])</f>
        <v>2013</v>
      </c>
    </row>
    <row r="101" spans="1:39" x14ac:dyDescent="0.25">
      <c r="A101" s="1" t="s">
        <v>129</v>
      </c>
      <c r="B101" s="1" t="s">
        <v>505</v>
      </c>
      <c r="C101" s="1" t="s">
        <v>606</v>
      </c>
      <c r="D101" s="1" t="s">
        <v>1070</v>
      </c>
      <c r="E101" s="1" t="s">
        <v>1454</v>
      </c>
      <c r="F101" s="1" t="s">
        <v>1801</v>
      </c>
      <c r="G101" s="1" t="s">
        <v>1895</v>
      </c>
      <c r="H101" s="1" t="s">
        <v>2345</v>
      </c>
      <c r="I101" s="1"/>
      <c r="J101" s="1"/>
      <c r="K101" s="1" t="s">
        <v>4807</v>
      </c>
      <c r="L101" s="1" t="s">
        <v>3300</v>
      </c>
      <c r="M101" s="1" t="s">
        <v>3303</v>
      </c>
      <c r="N101" s="1" t="s">
        <v>3405</v>
      </c>
      <c r="O101" s="1" t="s">
        <v>3877</v>
      </c>
      <c r="P101" s="1" t="s">
        <v>4314</v>
      </c>
      <c r="Q101" s="1" t="s">
        <v>4618</v>
      </c>
      <c r="R101">
        <v>1</v>
      </c>
      <c r="S101" s="1" t="s">
        <v>4619</v>
      </c>
      <c r="T101" s="1" t="s">
        <v>4624</v>
      </c>
      <c r="U101" s="1"/>
      <c r="V101" s="1" t="s">
        <v>4627</v>
      </c>
      <c r="W101" s="1"/>
      <c r="X101" s="1" t="s">
        <v>4638</v>
      </c>
      <c r="Y101" s="1"/>
      <c r="Z101" s="1"/>
      <c r="AA101" s="1"/>
      <c r="AB101" s="1" t="s">
        <v>4643</v>
      </c>
      <c r="AC101" s="1"/>
      <c r="AD101" s="1" t="s">
        <v>4655</v>
      </c>
      <c r="AE101" s="1" t="s">
        <v>4718</v>
      </c>
      <c r="AG101" s="23">
        <f>VALUE(Table1[[#This Row],[TotalFatalInjuries]])</f>
        <v>1</v>
      </c>
      <c r="AH101" s="23">
        <f>VALUE(Table1[[#This Row],[TotalSeriousInjuries]])</f>
        <v>0</v>
      </c>
      <c r="AI101" s="23">
        <f>VALUE(Table1[[#This Row],[TotalMinorInjuries]])</f>
        <v>0</v>
      </c>
      <c r="AJ101" s="23">
        <f>VALUE(Table1[[#This Row],[TotalUninjured]])</f>
        <v>0</v>
      </c>
      <c r="AK101" s="23">
        <f t="shared" si="1"/>
        <v>1</v>
      </c>
      <c r="AL101" s="23" t="str">
        <f>RIGHT(Table1[[#This Row],[Location]],2)</f>
        <v>OR</v>
      </c>
      <c r="AM101" s="23">
        <f>YEAR(Table1[[#This Row],[EventDate]])</f>
        <v>2013</v>
      </c>
    </row>
    <row r="102" spans="1:39" x14ac:dyDescent="0.25">
      <c r="A102" s="1" t="s">
        <v>130</v>
      </c>
      <c r="B102" s="1" t="s">
        <v>505</v>
      </c>
      <c r="C102" s="1" t="s">
        <v>607</v>
      </c>
      <c r="D102" s="1" t="s">
        <v>1070</v>
      </c>
      <c r="E102" s="1" t="s">
        <v>1455</v>
      </c>
      <c r="F102" s="1" t="s">
        <v>1801</v>
      </c>
      <c r="G102" s="1" t="s">
        <v>1896</v>
      </c>
      <c r="H102" s="1" t="s">
        <v>2346</v>
      </c>
      <c r="I102" s="1"/>
      <c r="J102" s="1" t="s">
        <v>2897</v>
      </c>
      <c r="K102" s="1" t="s">
        <v>4807</v>
      </c>
      <c r="L102" s="1" t="s">
        <v>3300</v>
      </c>
      <c r="M102" s="1" t="s">
        <v>3303</v>
      </c>
      <c r="N102" s="1" t="s">
        <v>3406</v>
      </c>
      <c r="O102" s="1" t="s">
        <v>3873</v>
      </c>
      <c r="P102" s="1" t="s">
        <v>4315</v>
      </c>
      <c r="Q102" s="1" t="s">
        <v>4618</v>
      </c>
      <c r="R102">
        <v>1</v>
      </c>
      <c r="S102" s="1" t="s">
        <v>4619</v>
      </c>
      <c r="T102" s="1" t="s">
        <v>4624</v>
      </c>
      <c r="U102" s="1"/>
      <c r="V102" s="1" t="s">
        <v>4627</v>
      </c>
      <c r="W102" s="1"/>
      <c r="X102" s="1" t="s">
        <v>4637</v>
      </c>
      <c r="Y102" s="1"/>
      <c r="Z102" s="1"/>
      <c r="AA102" s="1"/>
      <c r="AB102" s="1" t="s">
        <v>4643</v>
      </c>
      <c r="AC102" s="1" t="s">
        <v>4647</v>
      </c>
      <c r="AD102" s="1" t="s">
        <v>4657</v>
      </c>
      <c r="AE102" s="1" t="s">
        <v>4710</v>
      </c>
      <c r="AG102" s="23">
        <f>VALUE(Table1[[#This Row],[TotalFatalInjuries]])</f>
        <v>2</v>
      </c>
      <c r="AH102" s="23">
        <f>VALUE(Table1[[#This Row],[TotalSeriousInjuries]])</f>
        <v>0</v>
      </c>
      <c r="AI102" s="23">
        <f>VALUE(Table1[[#This Row],[TotalMinorInjuries]])</f>
        <v>0</v>
      </c>
      <c r="AJ102" s="23">
        <f>VALUE(Table1[[#This Row],[TotalUninjured]])</f>
        <v>0</v>
      </c>
      <c r="AK102" s="23">
        <f t="shared" si="1"/>
        <v>2</v>
      </c>
      <c r="AL102" s="23" t="str">
        <f>RIGHT(Table1[[#This Row],[Location]],2)</f>
        <v>CO</v>
      </c>
      <c r="AM102" s="23">
        <f>YEAR(Table1[[#This Row],[EventDate]])</f>
        <v>2013</v>
      </c>
    </row>
    <row r="103" spans="1:39" x14ac:dyDescent="0.25">
      <c r="A103" s="1" t="s">
        <v>131</v>
      </c>
      <c r="B103" s="1" t="s">
        <v>505</v>
      </c>
      <c r="C103" s="1" t="s">
        <v>608</v>
      </c>
      <c r="D103" s="1" t="s">
        <v>1071</v>
      </c>
      <c r="E103" s="1" t="s">
        <v>1456</v>
      </c>
      <c r="F103" s="1" t="s">
        <v>1801</v>
      </c>
      <c r="G103" s="1" t="s">
        <v>1897</v>
      </c>
      <c r="H103" s="1" t="s">
        <v>2347</v>
      </c>
      <c r="I103" s="1"/>
      <c r="J103" s="1" t="s">
        <v>2897</v>
      </c>
      <c r="K103" s="1" t="s">
        <v>3299</v>
      </c>
      <c r="L103" s="1" t="s">
        <v>3300</v>
      </c>
      <c r="M103" s="1" t="s">
        <v>3303</v>
      </c>
      <c r="N103" s="1" t="s">
        <v>3407</v>
      </c>
      <c r="O103" s="1" t="s">
        <v>3878</v>
      </c>
      <c r="P103" s="1" t="s">
        <v>4316</v>
      </c>
      <c r="Q103" s="1" t="s">
        <v>4617</v>
      </c>
      <c r="R103">
        <v>1</v>
      </c>
      <c r="S103" s="1" t="s">
        <v>4619</v>
      </c>
      <c r="T103" s="1" t="s">
        <v>4624</v>
      </c>
      <c r="U103" s="1"/>
      <c r="V103" s="1" t="s">
        <v>4627</v>
      </c>
      <c r="W103" s="1"/>
      <c r="X103" s="1"/>
      <c r="Y103" s="1"/>
      <c r="Z103" s="1"/>
      <c r="AA103" s="1" t="s">
        <v>4637</v>
      </c>
      <c r="AB103" s="1" t="s">
        <v>4643</v>
      </c>
      <c r="AC103" s="1" t="s">
        <v>4646</v>
      </c>
      <c r="AD103" s="1" t="s">
        <v>4657</v>
      </c>
      <c r="AE103" s="1" t="s">
        <v>4710</v>
      </c>
      <c r="AG103" s="23">
        <f>VALUE(Table1[[#This Row],[TotalFatalInjuries]])</f>
        <v>0</v>
      </c>
      <c r="AH103" s="23">
        <f>VALUE(Table1[[#This Row],[TotalSeriousInjuries]])</f>
        <v>0</v>
      </c>
      <c r="AI103" s="23">
        <f>VALUE(Table1[[#This Row],[TotalMinorInjuries]])</f>
        <v>0</v>
      </c>
      <c r="AJ103" s="23">
        <f>VALUE(Table1[[#This Row],[TotalUninjured]])</f>
        <v>2</v>
      </c>
      <c r="AK103" s="23">
        <f t="shared" si="1"/>
        <v>2</v>
      </c>
      <c r="AL103" s="23" t="str">
        <f>RIGHT(Table1[[#This Row],[Location]],2)</f>
        <v>MN</v>
      </c>
      <c r="AM103" s="23">
        <f>YEAR(Table1[[#This Row],[EventDate]])</f>
        <v>2013</v>
      </c>
    </row>
    <row r="104" spans="1:39" x14ac:dyDescent="0.25">
      <c r="A104" s="1" t="s">
        <v>132</v>
      </c>
      <c r="B104" s="1" t="s">
        <v>505</v>
      </c>
      <c r="C104" s="1" t="s">
        <v>609</v>
      </c>
      <c r="D104" s="1" t="s">
        <v>1072</v>
      </c>
      <c r="E104" s="1" t="s">
        <v>1457</v>
      </c>
      <c r="F104" s="1" t="s">
        <v>1801</v>
      </c>
      <c r="G104" s="1" t="s">
        <v>1898</v>
      </c>
      <c r="H104" s="1" t="s">
        <v>2348</v>
      </c>
      <c r="I104" s="1" t="s">
        <v>2763</v>
      </c>
      <c r="J104" s="1" t="s">
        <v>3058</v>
      </c>
      <c r="K104" s="1" t="s">
        <v>4807</v>
      </c>
      <c r="L104" s="1" t="s">
        <v>3301</v>
      </c>
      <c r="M104" s="1" t="s">
        <v>3303</v>
      </c>
      <c r="N104" s="1" t="s">
        <v>3408</v>
      </c>
      <c r="O104" s="1" t="s">
        <v>3879</v>
      </c>
      <c r="P104" s="1" t="s">
        <v>4317</v>
      </c>
      <c r="Q104" s="1" t="s">
        <v>4617</v>
      </c>
      <c r="R104">
        <v>1</v>
      </c>
      <c r="S104" s="1" t="s">
        <v>4619</v>
      </c>
      <c r="T104" s="1" t="s">
        <v>4624</v>
      </c>
      <c r="U104" s="1"/>
      <c r="V104" s="1" t="s">
        <v>4627</v>
      </c>
      <c r="W104" s="1"/>
      <c r="X104" s="1" t="s">
        <v>4637</v>
      </c>
      <c r="Y104" s="1"/>
      <c r="Z104" s="1"/>
      <c r="AA104" s="1"/>
      <c r="AB104" s="1" t="s">
        <v>4643</v>
      </c>
      <c r="AC104" s="1"/>
      <c r="AD104" s="1" t="s">
        <v>4656</v>
      </c>
      <c r="AE104" s="1" t="s">
        <v>4719</v>
      </c>
      <c r="AG104" s="23">
        <f>VALUE(Table1[[#This Row],[TotalFatalInjuries]])</f>
        <v>2</v>
      </c>
      <c r="AH104" s="23">
        <f>VALUE(Table1[[#This Row],[TotalSeriousInjuries]])</f>
        <v>0</v>
      </c>
      <c r="AI104" s="23">
        <f>VALUE(Table1[[#This Row],[TotalMinorInjuries]])</f>
        <v>0</v>
      </c>
      <c r="AJ104" s="23">
        <f>VALUE(Table1[[#This Row],[TotalUninjured]])</f>
        <v>0</v>
      </c>
      <c r="AK104" s="23">
        <f t="shared" si="1"/>
        <v>2</v>
      </c>
      <c r="AL104" s="23" t="str">
        <f>RIGHT(Table1[[#This Row],[Location]],2)</f>
        <v>CA</v>
      </c>
      <c r="AM104" s="23">
        <f>YEAR(Table1[[#This Row],[EventDate]])</f>
        <v>2013</v>
      </c>
    </row>
    <row r="105" spans="1:39" x14ac:dyDescent="0.25">
      <c r="A105" s="1" t="s">
        <v>133</v>
      </c>
      <c r="B105" s="1" t="s">
        <v>505</v>
      </c>
      <c r="C105" s="1" t="s">
        <v>610</v>
      </c>
      <c r="D105" s="1" t="s">
        <v>1073</v>
      </c>
      <c r="E105" s="1" t="s">
        <v>1458</v>
      </c>
      <c r="F105" s="1" t="s">
        <v>1801</v>
      </c>
      <c r="G105" s="1" t="s">
        <v>1899</v>
      </c>
      <c r="H105" s="1" t="s">
        <v>2349</v>
      </c>
      <c r="I105" s="1" t="s">
        <v>2764</v>
      </c>
      <c r="J105" s="1" t="s">
        <v>3059</v>
      </c>
      <c r="K105" s="1" t="s">
        <v>3299</v>
      </c>
      <c r="L105" s="1" t="s">
        <v>3300</v>
      </c>
      <c r="M105" s="1" t="s">
        <v>3303</v>
      </c>
      <c r="N105" s="1" t="s">
        <v>3409</v>
      </c>
      <c r="O105" s="1" t="s">
        <v>3880</v>
      </c>
      <c r="P105" s="1" t="s">
        <v>4318</v>
      </c>
      <c r="Q105" s="1" t="s">
        <v>4617</v>
      </c>
      <c r="R105">
        <v>1</v>
      </c>
      <c r="S105" s="1" t="s">
        <v>4619</v>
      </c>
      <c r="T105" s="1" t="s">
        <v>4624</v>
      </c>
      <c r="U105" s="1"/>
      <c r="V105" s="1" t="s">
        <v>4627</v>
      </c>
      <c r="W105" s="1"/>
      <c r="X105" s="1"/>
      <c r="Y105" s="1" t="s">
        <v>4638</v>
      </c>
      <c r="Z105" s="1"/>
      <c r="AA105" s="1"/>
      <c r="AB105" s="1" t="s">
        <v>4643</v>
      </c>
      <c r="AC105" s="1" t="s">
        <v>4649</v>
      </c>
      <c r="AD105" s="1" t="s">
        <v>4657</v>
      </c>
      <c r="AE105" s="1" t="s">
        <v>4720</v>
      </c>
      <c r="AG105" s="23">
        <f>VALUE(Table1[[#This Row],[TotalFatalInjuries]])</f>
        <v>0</v>
      </c>
      <c r="AH105" s="23">
        <f>VALUE(Table1[[#This Row],[TotalSeriousInjuries]])</f>
        <v>1</v>
      </c>
      <c r="AI105" s="23">
        <f>VALUE(Table1[[#This Row],[TotalMinorInjuries]])</f>
        <v>0</v>
      </c>
      <c r="AJ105" s="23">
        <f>VALUE(Table1[[#This Row],[TotalUninjured]])</f>
        <v>0</v>
      </c>
      <c r="AK105" s="23">
        <f t="shared" si="1"/>
        <v>1</v>
      </c>
      <c r="AL105" s="23" t="str">
        <f>RIGHT(Table1[[#This Row],[Location]],2)</f>
        <v>NE</v>
      </c>
      <c r="AM105" s="23">
        <f>YEAR(Table1[[#This Row],[EventDate]])</f>
        <v>2013</v>
      </c>
    </row>
    <row r="106" spans="1:39" x14ac:dyDescent="0.25">
      <c r="A106" s="1" t="s">
        <v>134</v>
      </c>
      <c r="B106" s="1" t="s">
        <v>505</v>
      </c>
      <c r="C106" s="1" t="s">
        <v>611</v>
      </c>
      <c r="D106" s="1" t="s">
        <v>1074</v>
      </c>
      <c r="E106" s="1" t="s">
        <v>1459</v>
      </c>
      <c r="F106" s="1" t="s">
        <v>1801</v>
      </c>
      <c r="G106" s="1" t="s">
        <v>1900</v>
      </c>
      <c r="H106" s="1" t="s">
        <v>2350</v>
      </c>
      <c r="I106" s="1" t="s">
        <v>2765</v>
      </c>
      <c r="J106" s="1" t="s">
        <v>3060</v>
      </c>
      <c r="K106" s="1" t="s">
        <v>3299</v>
      </c>
      <c r="L106" s="1" t="s">
        <v>3300</v>
      </c>
      <c r="M106" s="1" t="s">
        <v>3303</v>
      </c>
      <c r="N106" s="1" t="s">
        <v>3410</v>
      </c>
      <c r="O106" s="1" t="s">
        <v>3881</v>
      </c>
      <c r="P106" s="1" t="s">
        <v>4263</v>
      </c>
      <c r="Q106" s="1" t="s">
        <v>4617</v>
      </c>
      <c r="R106">
        <v>1</v>
      </c>
      <c r="S106" s="1" t="s">
        <v>4619</v>
      </c>
      <c r="T106" s="1" t="s">
        <v>4624</v>
      </c>
      <c r="U106" s="1"/>
      <c r="V106" s="1" t="s">
        <v>4627</v>
      </c>
      <c r="W106" s="1"/>
      <c r="X106" s="1"/>
      <c r="Y106" s="1" t="s">
        <v>4638</v>
      </c>
      <c r="Z106" s="1"/>
      <c r="AA106" s="1"/>
      <c r="AB106" s="1" t="s">
        <v>4643</v>
      </c>
      <c r="AC106" s="1" t="s">
        <v>4645</v>
      </c>
      <c r="AD106" s="1" t="s">
        <v>4657</v>
      </c>
      <c r="AE106" s="1" t="s">
        <v>4692</v>
      </c>
      <c r="AG106" s="23">
        <f>VALUE(Table1[[#This Row],[TotalFatalInjuries]])</f>
        <v>0</v>
      </c>
      <c r="AH106" s="23">
        <f>VALUE(Table1[[#This Row],[TotalSeriousInjuries]])</f>
        <v>1</v>
      </c>
      <c r="AI106" s="23">
        <f>VALUE(Table1[[#This Row],[TotalMinorInjuries]])</f>
        <v>0</v>
      </c>
      <c r="AJ106" s="23">
        <f>VALUE(Table1[[#This Row],[TotalUninjured]])</f>
        <v>0</v>
      </c>
      <c r="AK106" s="23">
        <f t="shared" si="1"/>
        <v>1</v>
      </c>
      <c r="AL106" s="23" t="str">
        <f>RIGHT(Table1[[#This Row],[Location]],2)</f>
        <v>FL</v>
      </c>
      <c r="AM106" s="23">
        <f>YEAR(Table1[[#This Row],[EventDate]])</f>
        <v>2013</v>
      </c>
    </row>
    <row r="107" spans="1:39" x14ac:dyDescent="0.25">
      <c r="A107" s="1" t="s">
        <v>135</v>
      </c>
      <c r="B107" s="1" t="s">
        <v>505</v>
      </c>
      <c r="C107" s="1" t="s">
        <v>612</v>
      </c>
      <c r="D107" s="1" t="s">
        <v>1075</v>
      </c>
      <c r="E107" s="1" t="s">
        <v>1460</v>
      </c>
      <c r="F107" s="1" t="s">
        <v>1801</v>
      </c>
      <c r="G107" s="1" t="s">
        <v>1901</v>
      </c>
      <c r="H107" s="1" t="s">
        <v>2351</v>
      </c>
      <c r="I107" s="1" t="s">
        <v>2766</v>
      </c>
      <c r="J107" s="1" t="s">
        <v>3061</v>
      </c>
      <c r="K107" s="1" t="s">
        <v>3299</v>
      </c>
      <c r="L107" s="1" t="s">
        <v>3300</v>
      </c>
      <c r="M107" s="1" t="s">
        <v>3303</v>
      </c>
      <c r="N107" s="1" t="s">
        <v>3411</v>
      </c>
      <c r="O107" s="1" t="s">
        <v>3882</v>
      </c>
      <c r="P107" s="1" t="s">
        <v>4319</v>
      </c>
      <c r="Q107" s="1" t="s">
        <v>4617</v>
      </c>
      <c r="R107">
        <v>1</v>
      </c>
      <c r="S107" s="1" t="s">
        <v>4619</v>
      </c>
      <c r="T107" s="1" t="s">
        <v>4624</v>
      </c>
      <c r="U107" s="1"/>
      <c r="V107" s="1" t="s">
        <v>4627</v>
      </c>
      <c r="W107" s="1"/>
      <c r="X107" s="1"/>
      <c r="Y107" s="1"/>
      <c r="Z107" s="1" t="s">
        <v>4637</v>
      </c>
      <c r="AA107" s="1"/>
      <c r="AB107" s="1" t="s">
        <v>4643</v>
      </c>
      <c r="AC107" s="1" t="s">
        <v>4648</v>
      </c>
      <c r="AD107" s="1" t="s">
        <v>4657</v>
      </c>
      <c r="AE107" s="1" t="s">
        <v>4721</v>
      </c>
      <c r="AG107" s="23">
        <f>VALUE(Table1[[#This Row],[TotalFatalInjuries]])</f>
        <v>0</v>
      </c>
      <c r="AH107" s="23">
        <f>VALUE(Table1[[#This Row],[TotalSeriousInjuries]])</f>
        <v>0</v>
      </c>
      <c r="AI107" s="23">
        <f>VALUE(Table1[[#This Row],[TotalMinorInjuries]])</f>
        <v>2</v>
      </c>
      <c r="AJ107" s="23">
        <f>VALUE(Table1[[#This Row],[TotalUninjured]])</f>
        <v>0</v>
      </c>
      <c r="AK107" s="23">
        <f t="shared" si="1"/>
        <v>2</v>
      </c>
      <c r="AL107" s="23" t="str">
        <f>RIGHT(Table1[[#This Row],[Location]],2)</f>
        <v>SC</v>
      </c>
      <c r="AM107" s="23">
        <f>YEAR(Table1[[#This Row],[EventDate]])</f>
        <v>2013</v>
      </c>
    </row>
    <row r="108" spans="1:39" x14ac:dyDescent="0.25">
      <c r="A108" s="1" t="s">
        <v>136</v>
      </c>
      <c r="B108" s="1" t="s">
        <v>505</v>
      </c>
      <c r="C108" s="1" t="s">
        <v>613</v>
      </c>
      <c r="D108" s="1" t="s">
        <v>1076</v>
      </c>
      <c r="E108" s="1" t="s">
        <v>1461</v>
      </c>
      <c r="F108" s="1" t="s">
        <v>1801</v>
      </c>
      <c r="G108" s="1" t="s">
        <v>1902</v>
      </c>
      <c r="H108" s="1" t="s">
        <v>2352</v>
      </c>
      <c r="I108" s="1" t="s">
        <v>2767</v>
      </c>
      <c r="J108" s="1" t="s">
        <v>3062</v>
      </c>
      <c r="K108" s="1" t="s">
        <v>3299</v>
      </c>
      <c r="L108" s="1" t="s">
        <v>3300</v>
      </c>
      <c r="M108" s="1" t="s">
        <v>3303</v>
      </c>
      <c r="N108" s="1" t="s">
        <v>3412</v>
      </c>
      <c r="O108" s="1" t="s">
        <v>3883</v>
      </c>
      <c r="P108" s="1" t="s">
        <v>4320</v>
      </c>
      <c r="Q108" s="1" t="s">
        <v>4617</v>
      </c>
      <c r="R108">
        <v>1</v>
      </c>
      <c r="S108" s="1" t="s">
        <v>4619</v>
      </c>
      <c r="T108" s="1" t="s">
        <v>4624</v>
      </c>
      <c r="U108" s="1"/>
      <c r="V108" s="1" t="s">
        <v>4627</v>
      </c>
      <c r="W108" s="1"/>
      <c r="X108" s="1"/>
      <c r="Y108" s="1"/>
      <c r="Z108" s="1" t="s">
        <v>4638</v>
      </c>
      <c r="AA108" s="1" t="s">
        <v>4638</v>
      </c>
      <c r="AB108" s="1" t="s">
        <v>4643</v>
      </c>
      <c r="AC108" s="1" t="s">
        <v>4647</v>
      </c>
      <c r="AD108" s="1" t="s">
        <v>4657</v>
      </c>
      <c r="AE108" s="1" t="s">
        <v>4721</v>
      </c>
      <c r="AG108" s="23">
        <f>VALUE(Table1[[#This Row],[TotalFatalInjuries]])</f>
        <v>0</v>
      </c>
      <c r="AH108" s="23">
        <f>VALUE(Table1[[#This Row],[TotalSeriousInjuries]])</f>
        <v>0</v>
      </c>
      <c r="AI108" s="23">
        <f>VALUE(Table1[[#This Row],[TotalMinorInjuries]])</f>
        <v>1</v>
      </c>
      <c r="AJ108" s="23">
        <f>VALUE(Table1[[#This Row],[TotalUninjured]])</f>
        <v>1</v>
      </c>
      <c r="AK108" s="23">
        <f t="shared" si="1"/>
        <v>2</v>
      </c>
      <c r="AL108" s="23" t="str">
        <f>RIGHT(Table1[[#This Row],[Location]],2)</f>
        <v>GA</v>
      </c>
      <c r="AM108" s="23">
        <f>YEAR(Table1[[#This Row],[EventDate]])</f>
        <v>2013</v>
      </c>
    </row>
    <row r="109" spans="1:39" x14ac:dyDescent="0.25">
      <c r="A109" s="1" t="s">
        <v>137</v>
      </c>
      <c r="B109" s="1" t="s">
        <v>505</v>
      </c>
      <c r="C109" s="1" t="s">
        <v>614</v>
      </c>
      <c r="D109" s="1" t="s">
        <v>1077</v>
      </c>
      <c r="E109" s="1" t="s">
        <v>1462</v>
      </c>
      <c r="F109" s="1" t="s">
        <v>1801</v>
      </c>
      <c r="G109" s="1" t="s">
        <v>1903</v>
      </c>
      <c r="H109" s="1" t="s">
        <v>2353</v>
      </c>
      <c r="I109" s="1"/>
      <c r="J109" s="1" t="s">
        <v>3063</v>
      </c>
      <c r="K109" s="1" t="s">
        <v>3299</v>
      </c>
      <c r="L109" s="1" t="s">
        <v>3300</v>
      </c>
      <c r="M109" s="1" t="s">
        <v>3303</v>
      </c>
      <c r="N109" s="1" t="s">
        <v>3413</v>
      </c>
      <c r="O109" s="1" t="s">
        <v>3884</v>
      </c>
      <c r="P109" s="1" t="s">
        <v>4228</v>
      </c>
      <c r="Q109" s="1" t="s">
        <v>4617</v>
      </c>
      <c r="R109">
        <v>1</v>
      </c>
      <c r="S109" s="1" t="s">
        <v>4619</v>
      </c>
      <c r="T109" s="1" t="s">
        <v>4624</v>
      </c>
      <c r="U109" s="1"/>
      <c r="V109" s="1" t="s">
        <v>4627</v>
      </c>
      <c r="W109" s="1"/>
      <c r="X109" s="1"/>
      <c r="Y109" s="1"/>
      <c r="Z109" s="1"/>
      <c r="AA109" s="1" t="s">
        <v>4638</v>
      </c>
      <c r="AB109" s="1" t="s">
        <v>4643</v>
      </c>
      <c r="AC109" s="1"/>
      <c r="AD109" s="1" t="s">
        <v>4657</v>
      </c>
      <c r="AE109" s="1" t="s">
        <v>4722</v>
      </c>
      <c r="AG109" s="23">
        <f>VALUE(Table1[[#This Row],[TotalFatalInjuries]])</f>
        <v>0</v>
      </c>
      <c r="AH109" s="23">
        <f>VALUE(Table1[[#This Row],[TotalSeriousInjuries]])</f>
        <v>0</v>
      </c>
      <c r="AI109" s="23">
        <f>VALUE(Table1[[#This Row],[TotalMinorInjuries]])</f>
        <v>0</v>
      </c>
      <c r="AJ109" s="23">
        <f>VALUE(Table1[[#This Row],[TotalUninjured]])</f>
        <v>1</v>
      </c>
      <c r="AK109" s="23">
        <f t="shared" si="1"/>
        <v>1</v>
      </c>
      <c r="AL109" s="23" t="str">
        <f>RIGHT(Table1[[#This Row],[Location]],2)</f>
        <v>NC</v>
      </c>
      <c r="AM109" s="23">
        <f>YEAR(Table1[[#This Row],[EventDate]])</f>
        <v>2013</v>
      </c>
    </row>
    <row r="110" spans="1:39" x14ac:dyDescent="0.25">
      <c r="A110" s="1" t="s">
        <v>138</v>
      </c>
      <c r="B110" s="1" t="s">
        <v>505</v>
      </c>
      <c r="C110" s="1" t="s">
        <v>615</v>
      </c>
      <c r="D110" s="1" t="s">
        <v>1078</v>
      </c>
      <c r="E110" s="1" t="s">
        <v>1463</v>
      </c>
      <c r="F110" s="1" t="s">
        <v>1801</v>
      </c>
      <c r="G110" s="1" t="s">
        <v>1904</v>
      </c>
      <c r="H110" s="1" t="s">
        <v>2354</v>
      </c>
      <c r="I110" s="1"/>
      <c r="J110" s="1" t="s">
        <v>2897</v>
      </c>
      <c r="K110" s="1" t="s">
        <v>4807</v>
      </c>
      <c r="L110" s="1" t="s">
        <v>3300</v>
      </c>
      <c r="M110" s="1" t="s">
        <v>3303</v>
      </c>
      <c r="N110" s="1" t="s">
        <v>3414</v>
      </c>
      <c r="O110" s="1" t="s">
        <v>3885</v>
      </c>
      <c r="P110" s="1" t="s">
        <v>4228</v>
      </c>
      <c r="Q110" s="1" t="s">
        <v>4617</v>
      </c>
      <c r="R110">
        <v>1</v>
      </c>
      <c r="S110" s="1" t="s">
        <v>4619</v>
      </c>
      <c r="T110" s="1" t="s">
        <v>4624</v>
      </c>
      <c r="U110" s="1"/>
      <c r="V110" s="1" t="s">
        <v>4627</v>
      </c>
      <c r="W110" s="1"/>
      <c r="X110" s="1" t="s">
        <v>4638</v>
      </c>
      <c r="Y110" s="1"/>
      <c r="Z110" s="1"/>
      <c r="AA110" s="1"/>
      <c r="AB110" s="1" t="s">
        <v>4643</v>
      </c>
      <c r="AC110" s="1" t="s">
        <v>4647</v>
      </c>
      <c r="AD110" s="1" t="s">
        <v>4657</v>
      </c>
      <c r="AE110" s="1" t="s">
        <v>4723</v>
      </c>
      <c r="AG110" s="23">
        <f>VALUE(Table1[[#This Row],[TotalFatalInjuries]])</f>
        <v>1</v>
      </c>
      <c r="AH110" s="23">
        <f>VALUE(Table1[[#This Row],[TotalSeriousInjuries]])</f>
        <v>0</v>
      </c>
      <c r="AI110" s="23">
        <f>VALUE(Table1[[#This Row],[TotalMinorInjuries]])</f>
        <v>0</v>
      </c>
      <c r="AJ110" s="23">
        <f>VALUE(Table1[[#This Row],[TotalUninjured]])</f>
        <v>0</v>
      </c>
      <c r="AK110" s="23">
        <f t="shared" si="1"/>
        <v>1</v>
      </c>
      <c r="AL110" s="23" t="str">
        <f>RIGHT(Table1[[#This Row],[Location]],2)</f>
        <v>MN</v>
      </c>
      <c r="AM110" s="23">
        <f>YEAR(Table1[[#This Row],[EventDate]])</f>
        <v>2013</v>
      </c>
    </row>
    <row r="111" spans="1:39" x14ac:dyDescent="0.25">
      <c r="A111" s="1" t="s">
        <v>139</v>
      </c>
      <c r="B111" s="1" t="s">
        <v>505</v>
      </c>
      <c r="C111" s="1" t="s">
        <v>616</v>
      </c>
      <c r="D111" s="1" t="s">
        <v>1079</v>
      </c>
      <c r="E111" s="1" t="s">
        <v>1464</v>
      </c>
      <c r="F111" s="1" t="s">
        <v>1801</v>
      </c>
      <c r="G111" s="1" t="s">
        <v>1905</v>
      </c>
      <c r="H111" s="1" t="s">
        <v>2355</v>
      </c>
      <c r="I111" s="1" t="s">
        <v>2768</v>
      </c>
      <c r="J111" s="1" t="s">
        <v>3064</v>
      </c>
      <c r="K111" s="1" t="s">
        <v>3299</v>
      </c>
      <c r="L111" s="1" t="s">
        <v>3300</v>
      </c>
      <c r="M111" s="1" t="s">
        <v>3303</v>
      </c>
      <c r="N111" s="1" t="s">
        <v>3415</v>
      </c>
      <c r="O111" s="1" t="s">
        <v>3886</v>
      </c>
      <c r="P111" s="1" t="s">
        <v>4321</v>
      </c>
      <c r="Q111" s="1" t="s">
        <v>4618</v>
      </c>
      <c r="R111">
        <v>1</v>
      </c>
      <c r="S111" s="1" t="s">
        <v>4619</v>
      </c>
      <c r="T111" s="1" t="s">
        <v>4624</v>
      </c>
      <c r="U111" s="1"/>
      <c r="V111" s="1" t="s">
        <v>4627</v>
      </c>
      <c r="W111" s="1"/>
      <c r="X111" s="1"/>
      <c r="Y111" s="1"/>
      <c r="Z111" s="1" t="s">
        <v>4638</v>
      </c>
      <c r="AA111" s="1"/>
      <c r="AB111" s="1" t="s">
        <v>4643</v>
      </c>
      <c r="AC111" s="1"/>
      <c r="AD111" s="1" t="s">
        <v>4655</v>
      </c>
      <c r="AE111" s="1" t="s">
        <v>4724</v>
      </c>
      <c r="AG111" s="23">
        <f>VALUE(Table1[[#This Row],[TotalFatalInjuries]])</f>
        <v>0</v>
      </c>
      <c r="AH111" s="23">
        <f>VALUE(Table1[[#This Row],[TotalSeriousInjuries]])</f>
        <v>0</v>
      </c>
      <c r="AI111" s="23">
        <f>VALUE(Table1[[#This Row],[TotalMinorInjuries]])</f>
        <v>1</v>
      </c>
      <c r="AJ111" s="23">
        <f>VALUE(Table1[[#This Row],[TotalUninjured]])</f>
        <v>0</v>
      </c>
      <c r="AK111" s="23">
        <f t="shared" si="1"/>
        <v>1</v>
      </c>
      <c r="AL111" s="23" t="str">
        <f>RIGHT(Table1[[#This Row],[Location]],2)</f>
        <v>CA</v>
      </c>
      <c r="AM111" s="23">
        <f>YEAR(Table1[[#This Row],[EventDate]])</f>
        <v>2013</v>
      </c>
    </row>
    <row r="112" spans="1:39" x14ac:dyDescent="0.25">
      <c r="A112" s="1" t="s">
        <v>140</v>
      </c>
      <c r="B112" s="1" t="s">
        <v>505</v>
      </c>
      <c r="C112" s="1" t="s">
        <v>617</v>
      </c>
      <c r="D112" s="1" t="s">
        <v>1079</v>
      </c>
      <c r="E112" s="1" t="s">
        <v>1375</v>
      </c>
      <c r="F112" s="1" t="s">
        <v>1801</v>
      </c>
      <c r="G112" s="1" t="s">
        <v>1906</v>
      </c>
      <c r="H112" s="1" t="s">
        <v>2356</v>
      </c>
      <c r="I112" s="1" t="s">
        <v>2769</v>
      </c>
      <c r="J112" s="1" t="s">
        <v>3065</v>
      </c>
      <c r="K112" s="1" t="s">
        <v>4807</v>
      </c>
      <c r="L112" s="1" t="s">
        <v>3301</v>
      </c>
      <c r="M112" s="1" t="s">
        <v>3303</v>
      </c>
      <c r="N112" s="1" t="s">
        <v>3416</v>
      </c>
      <c r="O112" s="1" t="s">
        <v>3887</v>
      </c>
      <c r="P112" s="1" t="s">
        <v>4322</v>
      </c>
      <c r="Q112" s="1" t="s">
        <v>4618</v>
      </c>
      <c r="R112">
        <v>1</v>
      </c>
      <c r="S112" s="1" t="s">
        <v>4619</v>
      </c>
      <c r="T112" s="1" t="s">
        <v>4624</v>
      </c>
      <c r="U112" s="1"/>
      <c r="V112" s="1" t="s">
        <v>4627</v>
      </c>
      <c r="W112" s="1"/>
      <c r="X112" s="1" t="s">
        <v>4637</v>
      </c>
      <c r="Y112" s="1"/>
      <c r="Z112" s="1"/>
      <c r="AA112" s="1"/>
      <c r="AB112" s="1" t="s">
        <v>4643</v>
      </c>
      <c r="AC112" s="1" t="s">
        <v>4648</v>
      </c>
      <c r="AD112" s="1" t="s">
        <v>4657</v>
      </c>
      <c r="AE112" s="1" t="s">
        <v>999</v>
      </c>
      <c r="AG112" s="23">
        <f>VALUE(Table1[[#This Row],[TotalFatalInjuries]])</f>
        <v>2</v>
      </c>
      <c r="AH112" s="23">
        <f>VALUE(Table1[[#This Row],[TotalSeriousInjuries]])</f>
        <v>0</v>
      </c>
      <c r="AI112" s="23">
        <f>VALUE(Table1[[#This Row],[TotalMinorInjuries]])</f>
        <v>0</v>
      </c>
      <c r="AJ112" s="23">
        <f>VALUE(Table1[[#This Row],[TotalUninjured]])</f>
        <v>0</v>
      </c>
      <c r="AK112" s="23">
        <f t="shared" si="1"/>
        <v>2</v>
      </c>
      <c r="AL112" s="23" t="str">
        <f>RIGHT(Table1[[#This Row],[Location]],2)</f>
        <v>VA</v>
      </c>
      <c r="AM112" s="23">
        <f>YEAR(Table1[[#This Row],[EventDate]])</f>
        <v>2013</v>
      </c>
    </row>
    <row r="113" spans="1:39" x14ac:dyDescent="0.25">
      <c r="A113" s="1" t="s">
        <v>141</v>
      </c>
      <c r="B113" s="1" t="s">
        <v>505</v>
      </c>
      <c r="C113" s="1" t="s">
        <v>618</v>
      </c>
      <c r="D113" s="1" t="s">
        <v>1080</v>
      </c>
      <c r="E113" s="1" t="s">
        <v>1465</v>
      </c>
      <c r="F113" s="1" t="s">
        <v>1801</v>
      </c>
      <c r="G113" s="1" t="s">
        <v>1907</v>
      </c>
      <c r="H113" s="1" t="s">
        <v>2357</v>
      </c>
      <c r="I113" s="1" t="s">
        <v>2770</v>
      </c>
      <c r="J113" s="1" t="s">
        <v>3066</v>
      </c>
      <c r="K113" s="1" t="s">
        <v>3299</v>
      </c>
      <c r="L113" s="1" t="s">
        <v>3300</v>
      </c>
      <c r="M113" s="1" t="s">
        <v>3303</v>
      </c>
      <c r="N113" s="1" t="s">
        <v>3417</v>
      </c>
      <c r="O113" s="1" t="s">
        <v>3888</v>
      </c>
      <c r="P113" s="1" t="s">
        <v>4323</v>
      </c>
      <c r="Q113" s="1" t="s">
        <v>4617</v>
      </c>
      <c r="R113">
        <v>1</v>
      </c>
      <c r="S113" s="1" t="s">
        <v>4619</v>
      </c>
      <c r="T113" s="1" t="s">
        <v>4624</v>
      </c>
      <c r="U113" s="1"/>
      <c r="V113" s="1" t="s">
        <v>4629</v>
      </c>
      <c r="W113" s="1"/>
      <c r="X113" s="1"/>
      <c r="Y113" s="1"/>
      <c r="Z113" s="1"/>
      <c r="AA113" s="1" t="s">
        <v>4637</v>
      </c>
      <c r="AB113" s="1" t="s">
        <v>4643</v>
      </c>
      <c r="AC113" s="1" t="s">
        <v>4649</v>
      </c>
      <c r="AD113" s="1" t="s">
        <v>4657</v>
      </c>
      <c r="AE113" s="1" t="s">
        <v>4725</v>
      </c>
      <c r="AG113" s="23">
        <f>VALUE(Table1[[#This Row],[TotalFatalInjuries]])</f>
        <v>0</v>
      </c>
      <c r="AH113" s="23">
        <f>VALUE(Table1[[#This Row],[TotalSeriousInjuries]])</f>
        <v>0</v>
      </c>
      <c r="AI113" s="23">
        <f>VALUE(Table1[[#This Row],[TotalMinorInjuries]])</f>
        <v>0</v>
      </c>
      <c r="AJ113" s="23">
        <f>VALUE(Table1[[#This Row],[TotalUninjured]])</f>
        <v>2</v>
      </c>
      <c r="AK113" s="23">
        <f t="shared" si="1"/>
        <v>2</v>
      </c>
      <c r="AL113" s="23" t="str">
        <f>RIGHT(Table1[[#This Row],[Location]],2)</f>
        <v>WA</v>
      </c>
      <c r="AM113" s="23">
        <f>YEAR(Table1[[#This Row],[EventDate]])</f>
        <v>2013</v>
      </c>
    </row>
    <row r="114" spans="1:39" x14ac:dyDescent="0.25">
      <c r="A114" s="1" t="s">
        <v>142</v>
      </c>
      <c r="B114" s="1" t="s">
        <v>505</v>
      </c>
      <c r="C114" s="1" t="s">
        <v>619</v>
      </c>
      <c r="D114" s="1" t="s">
        <v>1081</v>
      </c>
      <c r="E114" s="1" t="s">
        <v>1466</v>
      </c>
      <c r="F114" s="1" t="s">
        <v>1801</v>
      </c>
      <c r="G114" s="1" t="s">
        <v>1908</v>
      </c>
      <c r="H114" s="1" t="s">
        <v>2358</v>
      </c>
      <c r="I114" s="1" t="s">
        <v>2771</v>
      </c>
      <c r="J114" s="1" t="s">
        <v>3067</v>
      </c>
      <c r="K114" s="1" t="s">
        <v>4807</v>
      </c>
      <c r="L114" s="1" t="s">
        <v>3300</v>
      </c>
      <c r="M114" s="1" t="s">
        <v>3306</v>
      </c>
      <c r="N114" s="1" t="s">
        <v>3418</v>
      </c>
      <c r="O114" s="1" t="s">
        <v>3889</v>
      </c>
      <c r="P114" s="1" t="s">
        <v>4324</v>
      </c>
      <c r="Q114" s="1" t="s">
        <v>4617</v>
      </c>
      <c r="R114">
        <v>1</v>
      </c>
      <c r="S114" s="1" t="s">
        <v>4619</v>
      </c>
      <c r="T114" s="1" t="s">
        <v>4624</v>
      </c>
      <c r="U114" s="1"/>
      <c r="V114" s="1" t="s">
        <v>4627</v>
      </c>
      <c r="W114" s="1"/>
      <c r="X114" s="1" t="s">
        <v>4638</v>
      </c>
      <c r="Y114" s="1"/>
      <c r="Z114" s="1"/>
      <c r="AA114" s="1"/>
      <c r="AB114" s="1" t="s">
        <v>4643</v>
      </c>
      <c r="AC114" s="1"/>
      <c r="AD114" s="1" t="s">
        <v>4655</v>
      </c>
      <c r="AE114" s="1" t="s">
        <v>4726</v>
      </c>
      <c r="AG114" s="23">
        <f>VALUE(Table1[[#This Row],[TotalFatalInjuries]])</f>
        <v>1</v>
      </c>
      <c r="AH114" s="23">
        <f>VALUE(Table1[[#This Row],[TotalSeriousInjuries]])</f>
        <v>0</v>
      </c>
      <c r="AI114" s="23">
        <f>VALUE(Table1[[#This Row],[TotalMinorInjuries]])</f>
        <v>0</v>
      </c>
      <c r="AJ114" s="23">
        <f>VALUE(Table1[[#This Row],[TotalUninjured]])</f>
        <v>0</v>
      </c>
      <c r="AK114" s="23">
        <f t="shared" si="1"/>
        <v>1</v>
      </c>
      <c r="AL114" s="23" t="str">
        <f>RIGHT(Table1[[#This Row],[Location]],2)</f>
        <v>FL</v>
      </c>
      <c r="AM114" s="23">
        <f>YEAR(Table1[[#This Row],[EventDate]])</f>
        <v>2013</v>
      </c>
    </row>
    <row r="115" spans="1:39" x14ac:dyDescent="0.25">
      <c r="A115" s="1" t="s">
        <v>143</v>
      </c>
      <c r="B115" s="1" t="s">
        <v>505</v>
      </c>
      <c r="C115" s="1" t="s">
        <v>620</v>
      </c>
      <c r="D115" s="1" t="s">
        <v>1082</v>
      </c>
      <c r="E115" s="1" t="s">
        <v>1467</v>
      </c>
      <c r="F115" s="1" t="s">
        <v>1801</v>
      </c>
      <c r="G115" s="1" t="s">
        <v>1909</v>
      </c>
      <c r="H115" s="1" t="s">
        <v>2359</v>
      </c>
      <c r="I115" s="1" t="s">
        <v>2772</v>
      </c>
      <c r="J115" s="1" t="s">
        <v>3068</v>
      </c>
      <c r="K115" s="1" t="s">
        <v>4807</v>
      </c>
      <c r="L115" s="1" t="s">
        <v>3300</v>
      </c>
      <c r="M115" s="1" t="s">
        <v>3303</v>
      </c>
      <c r="N115" s="1" t="s">
        <v>3419</v>
      </c>
      <c r="O115" s="1" t="s">
        <v>3890</v>
      </c>
      <c r="P115" s="1" t="s">
        <v>4325</v>
      </c>
      <c r="Q115" s="1" t="s">
        <v>4617</v>
      </c>
      <c r="R115">
        <v>1</v>
      </c>
      <c r="S115" s="1" t="s">
        <v>4619</v>
      </c>
      <c r="T115" s="1" t="s">
        <v>4624</v>
      </c>
      <c r="U115" s="1"/>
      <c r="V115" s="1" t="s">
        <v>4627</v>
      </c>
      <c r="W115" s="1"/>
      <c r="X115" s="1" t="s">
        <v>4638</v>
      </c>
      <c r="Y115" s="1" t="s">
        <v>4638</v>
      </c>
      <c r="Z115" s="1"/>
      <c r="AA115" s="1"/>
      <c r="AB115" s="1" t="s">
        <v>4643</v>
      </c>
      <c r="AC115" s="1" t="s">
        <v>4650</v>
      </c>
      <c r="AD115" s="1" t="s">
        <v>4657</v>
      </c>
      <c r="AE115" s="1" t="s">
        <v>4723</v>
      </c>
      <c r="AG115" s="23">
        <f>VALUE(Table1[[#This Row],[TotalFatalInjuries]])</f>
        <v>1</v>
      </c>
      <c r="AH115" s="23">
        <f>VALUE(Table1[[#This Row],[TotalSeriousInjuries]])</f>
        <v>1</v>
      </c>
      <c r="AI115" s="23">
        <f>VALUE(Table1[[#This Row],[TotalMinorInjuries]])</f>
        <v>0</v>
      </c>
      <c r="AJ115" s="23">
        <f>VALUE(Table1[[#This Row],[TotalUninjured]])</f>
        <v>0</v>
      </c>
      <c r="AK115" s="23">
        <f t="shared" si="1"/>
        <v>2</v>
      </c>
      <c r="AL115" s="23" t="str">
        <f>RIGHT(Table1[[#This Row],[Location]],2)</f>
        <v>OH</v>
      </c>
      <c r="AM115" s="23">
        <f>YEAR(Table1[[#This Row],[EventDate]])</f>
        <v>2013</v>
      </c>
    </row>
    <row r="116" spans="1:39" x14ac:dyDescent="0.25">
      <c r="A116" s="1" t="s">
        <v>144</v>
      </c>
      <c r="B116" s="1" t="s">
        <v>505</v>
      </c>
      <c r="C116" s="1" t="s">
        <v>621</v>
      </c>
      <c r="D116" s="1" t="s">
        <v>1083</v>
      </c>
      <c r="E116" s="1" t="s">
        <v>1468</v>
      </c>
      <c r="F116" s="1" t="s">
        <v>1801</v>
      </c>
      <c r="G116" s="1" t="s">
        <v>1910</v>
      </c>
      <c r="H116" s="1" t="s">
        <v>2360</v>
      </c>
      <c r="I116" s="1" t="s">
        <v>2773</v>
      </c>
      <c r="J116" s="1" t="s">
        <v>3069</v>
      </c>
      <c r="K116" s="1" t="s">
        <v>4807</v>
      </c>
      <c r="L116" s="1" t="s">
        <v>3300</v>
      </c>
      <c r="M116" s="1" t="s">
        <v>3303</v>
      </c>
      <c r="N116" s="1" t="s">
        <v>3420</v>
      </c>
      <c r="O116" s="1" t="s">
        <v>3891</v>
      </c>
      <c r="P116" s="1" t="s">
        <v>4308</v>
      </c>
      <c r="Q116" s="1" t="s">
        <v>4617</v>
      </c>
      <c r="R116">
        <v>1</v>
      </c>
      <c r="S116" s="1" t="s">
        <v>4619</v>
      </c>
      <c r="T116" s="1" t="s">
        <v>4624</v>
      </c>
      <c r="U116" s="1"/>
      <c r="V116" s="1" t="s">
        <v>4627</v>
      </c>
      <c r="W116" s="1"/>
      <c r="X116" s="1" t="s">
        <v>4638</v>
      </c>
      <c r="Y116" s="1"/>
      <c r="Z116" s="1"/>
      <c r="AA116" s="1"/>
      <c r="AB116" s="1" t="s">
        <v>4643</v>
      </c>
      <c r="AC116" s="1" t="s">
        <v>4267</v>
      </c>
      <c r="AD116" s="1" t="s">
        <v>4657</v>
      </c>
      <c r="AE116" s="1" t="s">
        <v>4725</v>
      </c>
      <c r="AG116" s="23">
        <f>VALUE(Table1[[#This Row],[TotalFatalInjuries]])</f>
        <v>1</v>
      </c>
      <c r="AH116" s="23">
        <f>VALUE(Table1[[#This Row],[TotalSeriousInjuries]])</f>
        <v>0</v>
      </c>
      <c r="AI116" s="23">
        <f>VALUE(Table1[[#This Row],[TotalMinorInjuries]])</f>
        <v>0</v>
      </c>
      <c r="AJ116" s="23">
        <f>VALUE(Table1[[#This Row],[TotalUninjured]])</f>
        <v>0</v>
      </c>
      <c r="AK116" s="23">
        <f t="shared" si="1"/>
        <v>1</v>
      </c>
      <c r="AL116" s="23" t="str">
        <f>RIGHT(Table1[[#This Row],[Location]],2)</f>
        <v>AZ</v>
      </c>
      <c r="AM116" s="23">
        <f>YEAR(Table1[[#This Row],[EventDate]])</f>
        <v>2013</v>
      </c>
    </row>
    <row r="117" spans="1:39" x14ac:dyDescent="0.25">
      <c r="A117" s="1" t="s">
        <v>145</v>
      </c>
      <c r="B117" s="1" t="s">
        <v>505</v>
      </c>
      <c r="C117" s="1" t="s">
        <v>622</v>
      </c>
      <c r="D117" s="1" t="s">
        <v>1084</v>
      </c>
      <c r="E117" s="1" t="s">
        <v>1469</v>
      </c>
      <c r="F117" s="1" t="s">
        <v>1801</v>
      </c>
      <c r="G117" s="1" t="s">
        <v>1911</v>
      </c>
      <c r="H117" s="1" t="s">
        <v>2361</v>
      </c>
      <c r="I117" s="1" t="s">
        <v>2774</v>
      </c>
      <c r="J117" s="1" t="s">
        <v>3070</v>
      </c>
      <c r="K117" s="1" t="s">
        <v>4807</v>
      </c>
      <c r="L117" s="1" t="s">
        <v>3300</v>
      </c>
      <c r="M117" s="1" t="s">
        <v>3303</v>
      </c>
      <c r="N117" s="1" t="s">
        <v>3421</v>
      </c>
      <c r="O117" s="1" t="s">
        <v>3892</v>
      </c>
      <c r="P117" s="1" t="s">
        <v>4326</v>
      </c>
      <c r="Q117" s="1" t="s">
        <v>4617</v>
      </c>
      <c r="R117">
        <v>1</v>
      </c>
      <c r="S117" s="1" t="s">
        <v>4619</v>
      </c>
      <c r="T117" s="1" t="s">
        <v>4624</v>
      </c>
      <c r="U117" s="1"/>
      <c r="V117" s="1" t="s">
        <v>4627</v>
      </c>
      <c r="W117" s="1"/>
      <c r="X117" s="1" t="s">
        <v>4638</v>
      </c>
      <c r="Y117" s="1"/>
      <c r="Z117" s="1"/>
      <c r="AA117" s="1"/>
      <c r="AB117" s="1" t="s">
        <v>4643</v>
      </c>
      <c r="AC117" s="1"/>
      <c r="AD117" s="1" t="s">
        <v>4655</v>
      </c>
      <c r="AE117" s="1" t="s">
        <v>4727</v>
      </c>
      <c r="AG117" s="23">
        <f>VALUE(Table1[[#This Row],[TotalFatalInjuries]])</f>
        <v>1</v>
      </c>
      <c r="AH117" s="23">
        <f>VALUE(Table1[[#This Row],[TotalSeriousInjuries]])</f>
        <v>0</v>
      </c>
      <c r="AI117" s="23">
        <f>VALUE(Table1[[#This Row],[TotalMinorInjuries]])</f>
        <v>0</v>
      </c>
      <c r="AJ117" s="23">
        <f>VALUE(Table1[[#This Row],[TotalUninjured]])</f>
        <v>0</v>
      </c>
      <c r="AK117" s="23">
        <f t="shared" si="1"/>
        <v>1</v>
      </c>
      <c r="AL117" s="23" t="str">
        <f>RIGHT(Table1[[#This Row],[Location]],2)</f>
        <v>FL</v>
      </c>
      <c r="AM117" s="23">
        <f>YEAR(Table1[[#This Row],[EventDate]])</f>
        <v>2013</v>
      </c>
    </row>
    <row r="118" spans="1:39" x14ac:dyDescent="0.25">
      <c r="A118" s="1" t="s">
        <v>146</v>
      </c>
      <c r="B118" s="1" t="s">
        <v>505</v>
      </c>
      <c r="C118" s="1" t="s">
        <v>623</v>
      </c>
      <c r="D118" s="1" t="s">
        <v>1084</v>
      </c>
      <c r="E118" s="1" t="s">
        <v>1470</v>
      </c>
      <c r="F118" s="1" t="s">
        <v>1801</v>
      </c>
      <c r="G118" s="1" t="s">
        <v>1912</v>
      </c>
      <c r="H118" s="1" t="s">
        <v>2362</v>
      </c>
      <c r="I118" s="1" t="s">
        <v>2775</v>
      </c>
      <c r="J118" s="1" t="s">
        <v>3071</v>
      </c>
      <c r="K118" s="1" t="s">
        <v>3299</v>
      </c>
      <c r="L118" s="1" t="s">
        <v>3300</v>
      </c>
      <c r="M118" s="1" t="s">
        <v>3303</v>
      </c>
      <c r="N118" s="1" t="s">
        <v>3422</v>
      </c>
      <c r="O118" s="1" t="s">
        <v>3893</v>
      </c>
      <c r="P118" s="1" t="s">
        <v>4327</v>
      </c>
      <c r="Q118" s="1" t="s">
        <v>4617</v>
      </c>
      <c r="R118">
        <v>1</v>
      </c>
      <c r="S118" s="1" t="s">
        <v>4619</v>
      </c>
      <c r="T118" s="1" t="s">
        <v>4624</v>
      </c>
      <c r="U118" s="1"/>
      <c r="V118" s="1" t="s">
        <v>4627</v>
      </c>
      <c r="W118" s="1"/>
      <c r="X118" s="1"/>
      <c r="Y118" s="1"/>
      <c r="Z118" s="1"/>
      <c r="AA118" s="1" t="s">
        <v>4638</v>
      </c>
      <c r="AB118" s="1" t="s">
        <v>4643</v>
      </c>
      <c r="AC118" s="1" t="s">
        <v>4646</v>
      </c>
      <c r="AD118" s="1" t="s">
        <v>4657</v>
      </c>
      <c r="AE118" s="1" t="s">
        <v>4722</v>
      </c>
      <c r="AG118" s="23">
        <f>VALUE(Table1[[#This Row],[TotalFatalInjuries]])</f>
        <v>0</v>
      </c>
      <c r="AH118" s="23">
        <f>VALUE(Table1[[#This Row],[TotalSeriousInjuries]])</f>
        <v>0</v>
      </c>
      <c r="AI118" s="23">
        <f>VALUE(Table1[[#This Row],[TotalMinorInjuries]])</f>
        <v>0</v>
      </c>
      <c r="AJ118" s="23">
        <f>VALUE(Table1[[#This Row],[TotalUninjured]])</f>
        <v>1</v>
      </c>
      <c r="AK118" s="23">
        <f t="shared" si="1"/>
        <v>1</v>
      </c>
      <c r="AL118" s="23" t="str">
        <f>RIGHT(Table1[[#This Row],[Location]],2)</f>
        <v>IN</v>
      </c>
      <c r="AM118" s="23">
        <f>YEAR(Table1[[#This Row],[EventDate]])</f>
        <v>2013</v>
      </c>
    </row>
    <row r="119" spans="1:39" x14ac:dyDescent="0.25">
      <c r="A119" s="1" t="s">
        <v>147</v>
      </c>
      <c r="B119" s="1" t="s">
        <v>505</v>
      </c>
      <c r="C119" s="1" t="s">
        <v>624</v>
      </c>
      <c r="D119" s="1" t="s">
        <v>1084</v>
      </c>
      <c r="E119" s="1" t="s">
        <v>1471</v>
      </c>
      <c r="F119" s="1" t="s">
        <v>1801</v>
      </c>
      <c r="G119" s="1" t="s">
        <v>1913</v>
      </c>
      <c r="H119" s="1" t="s">
        <v>2363</v>
      </c>
      <c r="I119" s="1" t="s">
        <v>2776</v>
      </c>
      <c r="J119" s="1" t="s">
        <v>3072</v>
      </c>
      <c r="K119" s="1" t="s">
        <v>3299</v>
      </c>
      <c r="L119" s="1" t="s">
        <v>3300</v>
      </c>
      <c r="M119" s="1" t="s">
        <v>3303</v>
      </c>
      <c r="N119" s="1" t="s">
        <v>3423</v>
      </c>
      <c r="O119" s="1" t="s">
        <v>3825</v>
      </c>
      <c r="P119" s="1" t="s">
        <v>4271</v>
      </c>
      <c r="Q119" s="1" t="s">
        <v>4618</v>
      </c>
      <c r="R119">
        <v>1</v>
      </c>
      <c r="S119" s="1" t="s">
        <v>4619</v>
      </c>
      <c r="T119" s="1" t="s">
        <v>4624</v>
      </c>
      <c r="U119" s="1"/>
      <c r="V119" s="1" t="s">
        <v>4627</v>
      </c>
      <c r="W119" s="1"/>
      <c r="X119" s="1"/>
      <c r="Y119" s="1" t="s">
        <v>4638</v>
      </c>
      <c r="Z119" s="1"/>
      <c r="AA119" s="1"/>
      <c r="AB119" s="1" t="s">
        <v>4643</v>
      </c>
      <c r="AC119" s="1" t="s">
        <v>4646</v>
      </c>
      <c r="AD119" s="1" t="s">
        <v>4657</v>
      </c>
      <c r="AE119" s="1" t="s">
        <v>4682</v>
      </c>
      <c r="AG119" s="23">
        <f>VALUE(Table1[[#This Row],[TotalFatalInjuries]])</f>
        <v>0</v>
      </c>
      <c r="AH119" s="23">
        <f>VALUE(Table1[[#This Row],[TotalSeriousInjuries]])</f>
        <v>1</v>
      </c>
      <c r="AI119" s="23">
        <f>VALUE(Table1[[#This Row],[TotalMinorInjuries]])</f>
        <v>0</v>
      </c>
      <c r="AJ119" s="23">
        <f>VALUE(Table1[[#This Row],[TotalUninjured]])</f>
        <v>0</v>
      </c>
      <c r="AK119" s="23">
        <f t="shared" si="1"/>
        <v>1</v>
      </c>
      <c r="AL119" s="23" t="str">
        <f>RIGHT(Table1[[#This Row],[Location]],2)</f>
        <v>TX</v>
      </c>
      <c r="AM119" s="23">
        <f>YEAR(Table1[[#This Row],[EventDate]])</f>
        <v>2013</v>
      </c>
    </row>
    <row r="120" spans="1:39" x14ac:dyDescent="0.25">
      <c r="A120" s="1" t="s">
        <v>148</v>
      </c>
      <c r="B120" s="1" t="s">
        <v>505</v>
      </c>
      <c r="C120" s="1" t="s">
        <v>625</v>
      </c>
      <c r="D120" s="1" t="s">
        <v>1084</v>
      </c>
      <c r="E120" s="1" t="s">
        <v>1472</v>
      </c>
      <c r="F120" s="1" t="s">
        <v>1801</v>
      </c>
      <c r="G120" s="1" t="s">
        <v>1914</v>
      </c>
      <c r="H120" s="1" t="s">
        <v>2364</v>
      </c>
      <c r="I120" s="1" t="s">
        <v>2777</v>
      </c>
      <c r="J120" s="1" t="s">
        <v>3073</v>
      </c>
      <c r="K120" s="1" t="s">
        <v>3299</v>
      </c>
      <c r="L120" s="1" t="s">
        <v>3301</v>
      </c>
      <c r="M120" s="1" t="s">
        <v>3303</v>
      </c>
      <c r="N120" s="1" t="s">
        <v>3424</v>
      </c>
      <c r="O120" s="1" t="s">
        <v>3894</v>
      </c>
      <c r="P120" s="1" t="s">
        <v>4328</v>
      </c>
      <c r="Q120" s="1" t="s">
        <v>4617</v>
      </c>
      <c r="R120">
        <v>1</v>
      </c>
      <c r="S120" s="1" t="s">
        <v>4619</v>
      </c>
      <c r="T120" s="1" t="s">
        <v>4624</v>
      </c>
      <c r="U120" s="1"/>
      <c r="V120" s="1" t="s">
        <v>4627</v>
      </c>
      <c r="W120" s="1"/>
      <c r="X120" s="1"/>
      <c r="Y120" s="1" t="s">
        <v>4638</v>
      </c>
      <c r="Z120" s="1"/>
      <c r="AA120" s="1"/>
      <c r="AB120" s="1" t="s">
        <v>4643</v>
      </c>
      <c r="AC120" s="1" t="s">
        <v>4647</v>
      </c>
      <c r="AD120" s="1" t="s">
        <v>4657</v>
      </c>
      <c r="AE120" s="1" t="s">
        <v>1058</v>
      </c>
      <c r="AG120" s="23">
        <f>VALUE(Table1[[#This Row],[TotalFatalInjuries]])</f>
        <v>0</v>
      </c>
      <c r="AH120" s="23">
        <f>VALUE(Table1[[#This Row],[TotalSeriousInjuries]])</f>
        <v>1</v>
      </c>
      <c r="AI120" s="23">
        <f>VALUE(Table1[[#This Row],[TotalMinorInjuries]])</f>
        <v>0</v>
      </c>
      <c r="AJ120" s="23">
        <f>VALUE(Table1[[#This Row],[TotalUninjured]])</f>
        <v>0</v>
      </c>
      <c r="AK120" s="23">
        <f t="shared" si="1"/>
        <v>1</v>
      </c>
      <c r="AL120" s="23" t="str">
        <f>RIGHT(Table1[[#This Row],[Location]],2)</f>
        <v>TX</v>
      </c>
      <c r="AM120" s="23">
        <f>YEAR(Table1[[#This Row],[EventDate]])</f>
        <v>2013</v>
      </c>
    </row>
    <row r="121" spans="1:39" x14ac:dyDescent="0.25">
      <c r="A121" s="1" t="s">
        <v>149</v>
      </c>
      <c r="B121" s="1" t="s">
        <v>505</v>
      </c>
      <c r="C121" s="1" t="s">
        <v>626</v>
      </c>
      <c r="D121" s="1" t="s">
        <v>1085</v>
      </c>
      <c r="E121" s="1" t="s">
        <v>1473</v>
      </c>
      <c r="F121" s="1" t="s">
        <v>1801</v>
      </c>
      <c r="G121" s="1" t="s">
        <v>1915</v>
      </c>
      <c r="H121" s="1" t="s">
        <v>2365</v>
      </c>
      <c r="I121" s="1"/>
      <c r="J121" s="1"/>
      <c r="K121" s="1" t="s">
        <v>3299</v>
      </c>
      <c r="L121" s="1" t="s">
        <v>3300</v>
      </c>
      <c r="M121" s="1" t="s">
        <v>3303</v>
      </c>
      <c r="N121" s="1" t="s">
        <v>3425</v>
      </c>
      <c r="O121" s="1" t="s">
        <v>3895</v>
      </c>
      <c r="P121" s="1" t="s">
        <v>4329</v>
      </c>
      <c r="Q121" s="1" t="s">
        <v>4617</v>
      </c>
      <c r="R121">
        <v>1</v>
      </c>
      <c r="S121" s="1" t="s">
        <v>4619</v>
      </c>
      <c r="T121" s="1" t="s">
        <v>4624</v>
      </c>
      <c r="U121" s="1"/>
      <c r="V121" s="1" t="s">
        <v>4627</v>
      </c>
      <c r="W121" s="1"/>
      <c r="X121" s="1"/>
      <c r="Y121" s="1"/>
      <c r="Z121" s="1"/>
      <c r="AA121" s="1" t="s">
        <v>4637</v>
      </c>
      <c r="AB121" s="1" t="s">
        <v>4643</v>
      </c>
      <c r="AC121" s="1"/>
      <c r="AD121" s="1" t="s">
        <v>4655</v>
      </c>
      <c r="AE121" s="1" t="s">
        <v>4728</v>
      </c>
      <c r="AG121" s="23">
        <f>VALUE(Table1[[#This Row],[TotalFatalInjuries]])</f>
        <v>0</v>
      </c>
      <c r="AH121" s="23">
        <f>VALUE(Table1[[#This Row],[TotalSeriousInjuries]])</f>
        <v>0</v>
      </c>
      <c r="AI121" s="23">
        <f>VALUE(Table1[[#This Row],[TotalMinorInjuries]])</f>
        <v>0</v>
      </c>
      <c r="AJ121" s="23">
        <f>VALUE(Table1[[#This Row],[TotalUninjured]])</f>
        <v>2</v>
      </c>
      <c r="AK121" s="23">
        <f t="shared" si="1"/>
        <v>2</v>
      </c>
      <c r="AL121" s="23" t="str">
        <f>RIGHT(Table1[[#This Row],[Location]],2)</f>
        <v>FL</v>
      </c>
      <c r="AM121" s="23">
        <f>YEAR(Table1[[#This Row],[EventDate]])</f>
        <v>2013</v>
      </c>
    </row>
    <row r="122" spans="1:39" x14ac:dyDescent="0.25">
      <c r="A122" s="1" t="s">
        <v>150</v>
      </c>
      <c r="B122" s="1" t="s">
        <v>505</v>
      </c>
      <c r="C122" s="1" t="s">
        <v>627</v>
      </c>
      <c r="D122" s="1" t="s">
        <v>1086</v>
      </c>
      <c r="E122" s="1" t="s">
        <v>1474</v>
      </c>
      <c r="F122" s="1" t="s">
        <v>1801</v>
      </c>
      <c r="G122" s="1" t="s">
        <v>1916</v>
      </c>
      <c r="H122" s="1" t="s">
        <v>2366</v>
      </c>
      <c r="I122" s="1" t="s">
        <v>2778</v>
      </c>
      <c r="J122" s="1" t="s">
        <v>3074</v>
      </c>
      <c r="K122" s="1" t="s">
        <v>3299</v>
      </c>
      <c r="L122" s="1" t="s">
        <v>3300</v>
      </c>
      <c r="M122" s="1" t="s">
        <v>3303</v>
      </c>
      <c r="N122" s="1" t="s">
        <v>3426</v>
      </c>
      <c r="O122" s="1" t="s">
        <v>3896</v>
      </c>
      <c r="P122" s="1" t="s">
        <v>4266</v>
      </c>
      <c r="Q122" s="1" t="s">
        <v>4617</v>
      </c>
      <c r="R122">
        <v>1</v>
      </c>
      <c r="S122" s="1" t="s">
        <v>4619</v>
      </c>
      <c r="T122" s="1" t="s">
        <v>4624</v>
      </c>
      <c r="U122" s="1"/>
      <c r="V122" s="1" t="s">
        <v>4627</v>
      </c>
      <c r="W122" s="1"/>
      <c r="X122" s="1"/>
      <c r="Y122" s="1"/>
      <c r="Z122" s="1" t="s">
        <v>4638</v>
      </c>
      <c r="AA122" s="1" t="s">
        <v>4638</v>
      </c>
      <c r="AB122" s="1" t="s">
        <v>4643</v>
      </c>
      <c r="AC122" s="1" t="s">
        <v>4646</v>
      </c>
      <c r="AD122" s="1" t="s">
        <v>4657</v>
      </c>
      <c r="AE122" s="1" t="s">
        <v>4711</v>
      </c>
      <c r="AG122" s="23">
        <f>VALUE(Table1[[#This Row],[TotalFatalInjuries]])</f>
        <v>0</v>
      </c>
      <c r="AH122" s="23">
        <f>VALUE(Table1[[#This Row],[TotalSeriousInjuries]])</f>
        <v>0</v>
      </c>
      <c r="AI122" s="23">
        <f>VALUE(Table1[[#This Row],[TotalMinorInjuries]])</f>
        <v>1</v>
      </c>
      <c r="AJ122" s="23">
        <f>VALUE(Table1[[#This Row],[TotalUninjured]])</f>
        <v>1</v>
      </c>
      <c r="AK122" s="23">
        <f t="shared" si="1"/>
        <v>2</v>
      </c>
      <c r="AL122" s="23" t="str">
        <f>RIGHT(Table1[[#This Row],[Location]],2)</f>
        <v>FL</v>
      </c>
      <c r="AM122" s="23">
        <f>YEAR(Table1[[#This Row],[EventDate]])</f>
        <v>2013</v>
      </c>
    </row>
    <row r="123" spans="1:39" x14ac:dyDescent="0.25">
      <c r="A123" s="1" t="s">
        <v>151</v>
      </c>
      <c r="B123" s="1" t="s">
        <v>505</v>
      </c>
      <c r="C123" s="1" t="s">
        <v>628</v>
      </c>
      <c r="D123" s="1" t="s">
        <v>1086</v>
      </c>
      <c r="E123" s="1" t="s">
        <v>1474</v>
      </c>
      <c r="F123" s="1" t="s">
        <v>1801</v>
      </c>
      <c r="G123" s="1" t="s">
        <v>1917</v>
      </c>
      <c r="H123" s="1" t="s">
        <v>2367</v>
      </c>
      <c r="I123" s="1"/>
      <c r="J123" s="1" t="s">
        <v>2897</v>
      </c>
      <c r="K123" s="1" t="s">
        <v>3299</v>
      </c>
      <c r="L123" s="1" t="s">
        <v>3300</v>
      </c>
      <c r="M123" s="1" t="s">
        <v>3303</v>
      </c>
      <c r="N123" s="1" t="s">
        <v>3427</v>
      </c>
      <c r="O123" s="1" t="s">
        <v>3897</v>
      </c>
      <c r="P123" s="1" t="s">
        <v>4266</v>
      </c>
      <c r="Q123" s="1" t="s">
        <v>4617</v>
      </c>
      <c r="R123">
        <v>1</v>
      </c>
      <c r="S123" s="1" t="s">
        <v>4619</v>
      </c>
      <c r="T123" s="1" t="s">
        <v>4624</v>
      </c>
      <c r="U123" s="1"/>
      <c r="V123" s="1" t="s">
        <v>4627</v>
      </c>
      <c r="W123" s="1"/>
      <c r="X123" s="1"/>
      <c r="Y123" s="1"/>
      <c r="Z123" s="1"/>
      <c r="AA123" s="1" t="s">
        <v>4637</v>
      </c>
      <c r="AB123" s="1" t="s">
        <v>4643</v>
      </c>
      <c r="AC123" s="1"/>
      <c r="AD123" s="1" t="s">
        <v>4656</v>
      </c>
      <c r="AE123" s="1" t="s">
        <v>4668</v>
      </c>
      <c r="AG123" s="23">
        <f>VALUE(Table1[[#This Row],[TotalFatalInjuries]])</f>
        <v>0</v>
      </c>
      <c r="AH123" s="23">
        <f>VALUE(Table1[[#This Row],[TotalSeriousInjuries]])</f>
        <v>0</v>
      </c>
      <c r="AI123" s="23">
        <f>VALUE(Table1[[#This Row],[TotalMinorInjuries]])</f>
        <v>0</v>
      </c>
      <c r="AJ123" s="23">
        <f>VALUE(Table1[[#This Row],[TotalUninjured]])</f>
        <v>2</v>
      </c>
      <c r="AK123" s="23">
        <f t="shared" si="1"/>
        <v>2</v>
      </c>
      <c r="AL123" s="23" t="str">
        <f>RIGHT(Table1[[#This Row],[Location]],2)</f>
        <v>FL</v>
      </c>
      <c r="AM123" s="23">
        <f>YEAR(Table1[[#This Row],[EventDate]])</f>
        <v>2013</v>
      </c>
    </row>
    <row r="124" spans="1:39" x14ac:dyDescent="0.25">
      <c r="A124" s="1" t="s">
        <v>152</v>
      </c>
      <c r="B124" s="1" t="s">
        <v>505</v>
      </c>
      <c r="C124" s="1" t="s">
        <v>629</v>
      </c>
      <c r="D124" s="1" t="s">
        <v>1087</v>
      </c>
      <c r="E124" s="1" t="s">
        <v>1475</v>
      </c>
      <c r="F124" s="1" t="s">
        <v>1801</v>
      </c>
      <c r="G124" s="1" t="s">
        <v>1918</v>
      </c>
      <c r="H124" s="1" t="s">
        <v>2368</v>
      </c>
      <c r="I124" s="1"/>
      <c r="J124" s="1" t="s">
        <v>2897</v>
      </c>
      <c r="K124" s="1" t="s">
        <v>4807</v>
      </c>
      <c r="L124" s="1" t="s">
        <v>3302</v>
      </c>
      <c r="M124" s="1" t="s">
        <v>3303</v>
      </c>
      <c r="N124" s="1" t="s">
        <v>3428</v>
      </c>
      <c r="O124" s="1" t="s">
        <v>3898</v>
      </c>
      <c r="P124" s="1" t="s">
        <v>4330</v>
      </c>
      <c r="Q124" s="1" t="s">
        <v>4617</v>
      </c>
      <c r="R124">
        <v>1</v>
      </c>
      <c r="S124" s="1" t="s">
        <v>4619</v>
      </c>
      <c r="T124" s="1" t="s">
        <v>4624</v>
      </c>
      <c r="U124" s="1"/>
      <c r="V124" s="1" t="s">
        <v>4629</v>
      </c>
      <c r="W124" s="1"/>
      <c r="X124" s="1" t="s">
        <v>4638</v>
      </c>
      <c r="Y124" s="1"/>
      <c r="Z124" s="1"/>
      <c r="AA124" s="1" t="s">
        <v>4638</v>
      </c>
      <c r="AB124" s="1" t="s">
        <v>4643</v>
      </c>
      <c r="AC124" s="1"/>
      <c r="AD124" s="1" t="s">
        <v>4657</v>
      </c>
      <c r="AE124" s="1" t="s">
        <v>4711</v>
      </c>
      <c r="AG124" s="23">
        <f>VALUE(Table1[[#This Row],[TotalFatalInjuries]])</f>
        <v>1</v>
      </c>
      <c r="AH124" s="23">
        <f>VALUE(Table1[[#This Row],[TotalSeriousInjuries]])</f>
        <v>0</v>
      </c>
      <c r="AI124" s="23">
        <f>VALUE(Table1[[#This Row],[TotalMinorInjuries]])</f>
        <v>0</v>
      </c>
      <c r="AJ124" s="23">
        <f>VALUE(Table1[[#This Row],[TotalUninjured]])</f>
        <v>1</v>
      </c>
      <c r="AK124" s="23">
        <f t="shared" si="1"/>
        <v>2</v>
      </c>
      <c r="AL124" s="23" t="str">
        <f>RIGHT(Table1[[#This Row],[Location]],2)</f>
        <v>TN</v>
      </c>
      <c r="AM124" s="23">
        <f>YEAR(Table1[[#This Row],[EventDate]])</f>
        <v>2013</v>
      </c>
    </row>
    <row r="125" spans="1:39" x14ac:dyDescent="0.25">
      <c r="A125" s="1" t="s">
        <v>153</v>
      </c>
      <c r="B125" s="1" t="s">
        <v>505</v>
      </c>
      <c r="C125" s="1" t="s">
        <v>630</v>
      </c>
      <c r="D125" s="1" t="s">
        <v>1088</v>
      </c>
      <c r="E125" s="1" t="s">
        <v>1476</v>
      </c>
      <c r="F125" s="1" t="s">
        <v>1801</v>
      </c>
      <c r="G125" s="1" t="s">
        <v>1919</v>
      </c>
      <c r="H125" s="1" t="s">
        <v>2369</v>
      </c>
      <c r="I125" s="1"/>
      <c r="J125" s="1"/>
      <c r="K125" s="1" t="s">
        <v>3299</v>
      </c>
      <c r="L125" s="1" t="s">
        <v>3300</v>
      </c>
      <c r="M125" s="1" t="s">
        <v>3303</v>
      </c>
      <c r="N125" s="1" t="s">
        <v>3429</v>
      </c>
      <c r="O125" s="1" t="s">
        <v>3899</v>
      </c>
      <c r="P125" s="1" t="s">
        <v>4331</v>
      </c>
      <c r="Q125" s="1" t="s">
        <v>4617</v>
      </c>
      <c r="R125">
        <v>1</v>
      </c>
      <c r="S125" s="1" t="s">
        <v>4619</v>
      </c>
      <c r="T125" s="1" t="s">
        <v>4624</v>
      </c>
      <c r="U125" s="1"/>
      <c r="V125" s="1" t="s">
        <v>4627</v>
      </c>
      <c r="W125" s="1"/>
      <c r="X125" s="1"/>
      <c r="Y125" s="1" t="s">
        <v>4638</v>
      </c>
      <c r="Z125" s="1"/>
      <c r="AA125" s="1"/>
      <c r="AB125" s="1" t="s">
        <v>4643</v>
      </c>
      <c r="AC125" s="1"/>
      <c r="AD125" s="1" t="s">
        <v>4655</v>
      </c>
      <c r="AE125" s="1" t="s">
        <v>4729</v>
      </c>
      <c r="AG125" s="23">
        <f>VALUE(Table1[[#This Row],[TotalFatalInjuries]])</f>
        <v>0</v>
      </c>
      <c r="AH125" s="23">
        <f>VALUE(Table1[[#This Row],[TotalSeriousInjuries]])</f>
        <v>1</v>
      </c>
      <c r="AI125" s="23">
        <f>VALUE(Table1[[#This Row],[TotalMinorInjuries]])</f>
        <v>0</v>
      </c>
      <c r="AJ125" s="23">
        <f>VALUE(Table1[[#This Row],[TotalUninjured]])</f>
        <v>0</v>
      </c>
      <c r="AK125" s="23">
        <f t="shared" si="1"/>
        <v>1</v>
      </c>
      <c r="AL125" s="23" t="str">
        <f>RIGHT(Table1[[#This Row],[Location]],2)</f>
        <v>FL</v>
      </c>
      <c r="AM125" s="23">
        <f>YEAR(Table1[[#This Row],[EventDate]])</f>
        <v>2013</v>
      </c>
    </row>
    <row r="126" spans="1:39" x14ac:dyDescent="0.25">
      <c r="A126" s="1" t="s">
        <v>154</v>
      </c>
      <c r="B126" s="1" t="s">
        <v>505</v>
      </c>
      <c r="C126" s="1" t="s">
        <v>631</v>
      </c>
      <c r="D126" s="1" t="s">
        <v>1089</v>
      </c>
      <c r="E126" s="1" t="s">
        <v>1477</v>
      </c>
      <c r="F126" s="1" t="s">
        <v>1801</v>
      </c>
      <c r="G126" s="1" t="s">
        <v>1920</v>
      </c>
      <c r="H126" s="1" t="s">
        <v>2370</v>
      </c>
      <c r="I126" s="1" t="s">
        <v>2779</v>
      </c>
      <c r="J126" s="1" t="s">
        <v>3075</v>
      </c>
      <c r="K126" s="1" t="s">
        <v>3299</v>
      </c>
      <c r="L126" s="1" t="s">
        <v>3300</v>
      </c>
      <c r="M126" s="1" t="s">
        <v>3303</v>
      </c>
      <c r="N126" s="1" t="s">
        <v>3430</v>
      </c>
      <c r="O126" s="1" t="s">
        <v>3781</v>
      </c>
      <c r="P126" s="1" t="s">
        <v>4332</v>
      </c>
      <c r="Q126" s="1" t="s">
        <v>4617</v>
      </c>
      <c r="R126">
        <v>1</v>
      </c>
      <c r="S126" s="1" t="s">
        <v>4619</v>
      </c>
      <c r="T126" s="1" t="s">
        <v>4624</v>
      </c>
      <c r="U126" s="1"/>
      <c r="V126" s="1" t="s">
        <v>4627</v>
      </c>
      <c r="W126" s="1"/>
      <c r="X126" s="1"/>
      <c r="Y126" s="1" t="s">
        <v>4638</v>
      </c>
      <c r="Z126" s="1"/>
      <c r="AA126" s="1"/>
      <c r="AB126" s="1" t="s">
        <v>4643</v>
      </c>
      <c r="AC126" s="1" t="s">
        <v>4647</v>
      </c>
      <c r="AD126" s="1" t="s">
        <v>4657</v>
      </c>
      <c r="AE126" s="1" t="s">
        <v>4722</v>
      </c>
      <c r="AG126" s="23">
        <f>VALUE(Table1[[#This Row],[TotalFatalInjuries]])</f>
        <v>0</v>
      </c>
      <c r="AH126" s="23">
        <f>VALUE(Table1[[#This Row],[TotalSeriousInjuries]])</f>
        <v>1</v>
      </c>
      <c r="AI126" s="23">
        <f>VALUE(Table1[[#This Row],[TotalMinorInjuries]])</f>
        <v>0</v>
      </c>
      <c r="AJ126" s="23">
        <f>VALUE(Table1[[#This Row],[TotalUninjured]])</f>
        <v>0</v>
      </c>
      <c r="AK126" s="23">
        <f t="shared" si="1"/>
        <v>1</v>
      </c>
      <c r="AL126" s="23" t="str">
        <f>RIGHT(Table1[[#This Row],[Location]],2)</f>
        <v>NC</v>
      </c>
      <c r="AM126" s="23">
        <f>YEAR(Table1[[#This Row],[EventDate]])</f>
        <v>2013</v>
      </c>
    </row>
    <row r="127" spans="1:39" x14ac:dyDescent="0.25">
      <c r="A127" s="1" t="s">
        <v>155</v>
      </c>
      <c r="B127" s="1" t="s">
        <v>505</v>
      </c>
      <c r="C127" s="1" t="s">
        <v>632</v>
      </c>
      <c r="D127" s="1" t="s">
        <v>1090</v>
      </c>
      <c r="E127" s="1" t="s">
        <v>1478</v>
      </c>
      <c r="F127" s="1" t="s">
        <v>1801</v>
      </c>
      <c r="G127" s="1" t="s">
        <v>1921</v>
      </c>
      <c r="H127" s="1" t="s">
        <v>2371</v>
      </c>
      <c r="I127" s="1" t="s">
        <v>2780</v>
      </c>
      <c r="J127" s="1" t="s">
        <v>3076</v>
      </c>
      <c r="K127" s="1" t="s">
        <v>3299</v>
      </c>
      <c r="L127" s="1" t="s">
        <v>3300</v>
      </c>
      <c r="M127" s="1" t="s">
        <v>3303</v>
      </c>
      <c r="N127" s="1" t="s">
        <v>3431</v>
      </c>
      <c r="O127" s="1" t="s">
        <v>3900</v>
      </c>
      <c r="P127" s="1" t="s">
        <v>4333</v>
      </c>
      <c r="Q127" s="1" t="s">
        <v>4617</v>
      </c>
      <c r="R127">
        <v>1</v>
      </c>
      <c r="S127" s="1" t="s">
        <v>4619</v>
      </c>
      <c r="T127" s="1" t="s">
        <v>4624</v>
      </c>
      <c r="U127" s="1" t="s">
        <v>4626</v>
      </c>
      <c r="V127" s="1" t="s">
        <v>4627</v>
      </c>
      <c r="W127" s="1"/>
      <c r="X127" s="1"/>
      <c r="Y127" s="1"/>
      <c r="Z127" s="1" t="s">
        <v>4639</v>
      </c>
      <c r="AA127" s="1"/>
      <c r="AB127" s="1" t="s">
        <v>4643</v>
      </c>
      <c r="AC127" s="1"/>
      <c r="AD127" s="1" t="s">
        <v>4655</v>
      </c>
      <c r="AE127" s="1" t="s">
        <v>4730</v>
      </c>
      <c r="AG127" s="23">
        <f>VALUE(Table1[[#This Row],[TotalFatalInjuries]])</f>
        <v>0</v>
      </c>
      <c r="AH127" s="23">
        <f>VALUE(Table1[[#This Row],[TotalSeriousInjuries]])</f>
        <v>0</v>
      </c>
      <c r="AI127" s="23">
        <f>VALUE(Table1[[#This Row],[TotalMinorInjuries]])</f>
        <v>3</v>
      </c>
      <c r="AJ127" s="23">
        <f>VALUE(Table1[[#This Row],[TotalUninjured]])</f>
        <v>0</v>
      </c>
      <c r="AK127" s="23">
        <f t="shared" si="1"/>
        <v>3</v>
      </c>
      <c r="AL127" s="23" t="str">
        <f>RIGHT(Table1[[#This Row],[Location]],2)</f>
        <v>FL</v>
      </c>
      <c r="AM127" s="23">
        <f>YEAR(Table1[[#This Row],[EventDate]])</f>
        <v>2013</v>
      </c>
    </row>
    <row r="128" spans="1:39" x14ac:dyDescent="0.25">
      <c r="A128" s="1" t="s">
        <v>156</v>
      </c>
      <c r="B128" s="1" t="s">
        <v>505</v>
      </c>
      <c r="C128" s="1" t="s">
        <v>633</v>
      </c>
      <c r="D128" s="1" t="s">
        <v>1090</v>
      </c>
      <c r="E128" s="1" t="s">
        <v>1479</v>
      </c>
      <c r="F128" s="1" t="s">
        <v>1801</v>
      </c>
      <c r="G128" s="1" t="s">
        <v>1922</v>
      </c>
      <c r="H128" s="1" t="s">
        <v>2372</v>
      </c>
      <c r="I128" s="1" t="s">
        <v>2781</v>
      </c>
      <c r="J128" s="1" t="s">
        <v>3077</v>
      </c>
      <c r="K128" s="1" t="s">
        <v>3299</v>
      </c>
      <c r="L128" s="1" t="s">
        <v>3300</v>
      </c>
      <c r="M128" s="1"/>
      <c r="N128" s="1" t="s">
        <v>3432</v>
      </c>
      <c r="O128" s="1" t="s">
        <v>3901</v>
      </c>
      <c r="P128" s="1" t="s">
        <v>4334</v>
      </c>
      <c r="Q128" s="1" t="s">
        <v>4618</v>
      </c>
      <c r="R128">
        <v>1</v>
      </c>
      <c r="S128" s="1" t="s">
        <v>4619</v>
      </c>
      <c r="T128" s="1" t="s">
        <v>4624</v>
      </c>
      <c r="U128" s="1"/>
      <c r="V128" s="1" t="s">
        <v>4627</v>
      </c>
      <c r="W128" s="1"/>
      <c r="X128" s="1"/>
      <c r="Y128" s="1"/>
      <c r="Z128" s="1" t="s">
        <v>4638</v>
      </c>
      <c r="AA128" s="1"/>
      <c r="AB128" s="1" t="s">
        <v>4643</v>
      </c>
      <c r="AC128" s="1" t="s">
        <v>4648</v>
      </c>
      <c r="AD128" s="1" t="s">
        <v>4657</v>
      </c>
      <c r="AE128" s="1" t="s">
        <v>1061</v>
      </c>
      <c r="AG128" s="23">
        <f>VALUE(Table1[[#This Row],[TotalFatalInjuries]])</f>
        <v>0</v>
      </c>
      <c r="AH128" s="23">
        <f>VALUE(Table1[[#This Row],[TotalSeriousInjuries]])</f>
        <v>0</v>
      </c>
      <c r="AI128" s="23">
        <f>VALUE(Table1[[#This Row],[TotalMinorInjuries]])</f>
        <v>1</v>
      </c>
      <c r="AJ128" s="23">
        <f>VALUE(Table1[[#This Row],[TotalUninjured]])</f>
        <v>0</v>
      </c>
      <c r="AK128" s="23">
        <f t="shared" si="1"/>
        <v>1</v>
      </c>
      <c r="AL128" s="23" t="str">
        <f>RIGHT(Table1[[#This Row],[Location]],2)</f>
        <v>SC</v>
      </c>
      <c r="AM128" s="23">
        <f>YEAR(Table1[[#This Row],[EventDate]])</f>
        <v>2013</v>
      </c>
    </row>
    <row r="129" spans="1:39" x14ac:dyDescent="0.25">
      <c r="A129" s="1" t="s">
        <v>157</v>
      </c>
      <c r="B129" s="1" t="s">
        <v>505</v>
      </c>
      <c r="C129" s="1" t="s">
        <v>634</v>
      </c>
      <c r="D129" s="1" t="s">
        <v>1091</v>
      </c>
      <c r="E129" s="1" t="s">
        <v>1480</v>
      </c>
      <c r="F129" s="1" t="s">
        <v>1801</v>
      </c>
      <c r="G129" s="1" t="s">
        <v>1923</v>
      </c>
      <c r="H129" s="1" t="s">
        <v>2373</v>
      </c>
      <c r="I129" s="1"/>
      <c r="J129" s="1"/>
      <c r="K129" s="1" t="s">
        <v>4807</v>
      </c>
      <c r="L129" s="1" t="s">
        <v>3301</v>
      </c>
      <c r="M129" s="1" t="s">
        <v>3303</v>
      </c>
      <c r="N129" s="1" t="s">
        <v>3433</v>
      </c>
      <c r="O129" s="1" t="s">
        <v>3902</v>
      </c>
      <c r="P129" s="1" t="s">
        <v>4335</v>
      </c>
      <c r="Q129" s="1" t="s">
        <v>4617</v>
      </c>
      <c r="R129">
        <v>1</v>
      </c>
      <c r="S129" s="1" t="s">
        <v>4619</v>
      </c>
      <c r="T129" s="1" t="s">
        <v>4624</v>
      </c>
      <c r="U129" s="1"/>
      <c r="V129" s="1" t="s">
        <v>4627</v>
      </c>
      <c r="W129" s="1"/>
      <c r="X129" s="1" t="s">
        <v>4638</v>
      </c>
      <c r="Y129" s="1"/>
      <c r="Z129" s="1"/>
      <c r="AA129" s="1"/>
      <c r="AB129" s="1" t="s">
        <v>4643</v>
      </c>
      <c r="AC129" s="1"/>
      <c r="AD129" s="1" t="s">
        <v>4655</v>
      </c>
      <c r="AE129" s="1" t="s">
        <v>4731</v>
      </c>
      <c r="AG129" s="23">
        <f>VALUE(Table1[[#This Row],[TotalFatalInjuries]])</f>
        <v>1</v>
      </c>
      <c r="AH129" s="23">
        <f>VALUE(Table1[[#This Row],[TotalSeriousInjuries]])</f>
        <v>0</v>
      </c>
      <c r="AI129" s="23">
        <f>VALUE(Table1[[#This Row],[TotalMinorInjuries]])</f>
        <v>0</v>
      </c>
      <c r="AJ129" s="23">
        <f>VALUE(Table1[[#This Row],[TotalUninjured]])</f>
        <v>0</v>
      </c>
      <c r="AK129" s="23">
        <f t="shared" si="1"/>
        <v>1</v>
      </c>
      <c r="AL129" s="23" t="str">
        <f>RIGHT(Table1[[#This Row],[Location]],2)</f>
        <v>TX</v>
      </c>
      <c r="AM129" s="23">
        <f>YEAR(Table1[[#This Row],[EventDate]])</f>
        <v>2013</v>
      </c>
    </row>
    <row r="130" spans="1:39" x14ac:dyDescent="0.25">
      <c r="A130" s="1" t="s">
        <v>158</v>
      </c>
      <c r="B130" s="1" t="s">
        <v>505</v>
      </c>
      <c r="C130" s="1" t="s">
        <v>635</v>
      </c>
      <c r="D130" s="1" t="s">
        <v>1092</v>
      </c>
      <c r="E130" s="1" t="s">
        <v>1481</v>
      </c>
      <c r="F130" s="1" t="s">
        <v>1801</v>
      </c>
      <c r="G130" s="1" t="s">
        <v>1924</v>
      </c>
      <c r="H130" s="1" t="s">
        <v>2374</v>
      </c>
      <c r="I130" s="1"/>
      <c r="J130" s="1" t="s">
        <v>2897</v>
      </c>
      <c r="K130" s="1" t="s">
        <v>3299</v>
      </c>
      <c r="L130" s="1" t="s">
        <v>3300</v>
      </c>
      <c r="M130" s="1" t="s">
        <v>3303</v>
      </c>
      <c r="N130" s="1" t="s">
        <v>3434</v>
      </c>
      <c r="O130" s="1" t="s">
        <v>3903</v>
      </c>
      <c r="P130" s="1" t="s">
        <v>4336</v>
      </c>
      <c r="Q130" s="1" t="s">
        <v>4617</v>
      </c>
      <c r="R130">
        <v>1</v>
      </c>
      <c r="S130" s="1" t="s">
        <v>4619</v>
      </c>
      <c r="T130" s="1" t="s">
        <v>4624</v>
      </c>
      <c r="U130" s="1"/>
      <c r="V130" s="1" t="s">
        <v>4627</v>
      </c>
      <c r="W130" s="1"/>
      <c r="X130" s="1"/>
      <c r="Y130" s="1" t="s">
        <v>4637</v>
      </c>
      <c r="Z130" s="1"/>
      <c r="AA130" s="1"/>
      <c r="AB130" s="1" t="s">
        <v>4643</v>
      </c>
      <c r="AC130" s="1" t="s">
        <v>4647</v>
      </c>
      <c r="AD130" s="1" t="s">
        <v>4657</v>
      </c>
      <c r="AE130" s="1" t="s">
        <v>4722</v>
      </c>
      <c r="AG130" s="23">
        <f>VALUE(Table1[[#This Row],[TotalFatalInjuries]])</f>
        <v>0</v>
      </c>
      <c r="AH130" s="23">
        <f>VALUE(Table1[[#This Row],[TotalSeriousInjuries]])</f>
        <v>2</v>
      </c>
      <c r="AI130" s="23">
        <f>VALUE(Table1[[#This Row],[TotalMinorInjuries]])</f>
        <v>0</v>
      </c>
      <c r="AJ130" s="23">
        <f>VALUE(Table1[[#This Row],[TotalUninjured]])</f>
        <v>0</v>
      </c>
      <c r="AK130" s="23">
        <f t="shared" si="1"/>
        <v>2</v>
      </c>
      <c r="AL130" s="23" t="str">
        <f>RIGHT(Table1[[#This Row],[Location]],2)</f>
        <v>AK</v>
      </c>
      <c r="AM130" s="23">
        <f>YEAR(Table1[[#This Row],[EventDate]])</f>
        <v>2013</v>
      </c>
    </row>
    <row r="131" spans="1:39" x14ac:dyDescent="0.25">
      <c r="A131" s="1" t="s">
        <v>159</v>
      </c>
      <c r="B131" s="1" t="s">
        <v>505</v>
      </c>
      <c r="C131" s="1" t="s">
        <v>636</v>
      </c>
      <c r="D131" s="1" t="s">
        <v>1093</v>
      </c>
      <c r="E131" s="1" t="s">
        <v>1482</v>
      </c>
      <c r="F131" s="1" t="s">
        <v>1801</v>
      </c>
      <c r="G131" s="1"/>
      <c r="H131" s="1"/>
      <c r="I131" s="1"/>
      <c r="J131" s="1"/>
      <c r="K131" s="1" t="s">
        <v>3299</v>
      </c>
      <c r="L131" s="1" t="s">
        <v>3300</v>
      </c>
      <c r="M131" s="1" t="s">
        <v>3303</v>
      </c>
      <c r="N131" s="1" t="s">
        <v>3435</v>
      </c>
      <c r="O131" s="1" t="s">
        <v>3904</v>
      </c>
      <c r="P131" s="1" t="s">
        <v>4337</v>
      </c>
      <c r="Q131" s="1" t="s">
        <v>4617</v>
      </c>
      <c r="R131">
        <v>1</v>
      </c>
      <c r="S131" s="1" t="s">
        <v>4619</v>
      </c>
      <c r="T131" s="1" t="s">
        <v>4624</v>
      </c>
      <c r="U131" s="1"/>
      <c r="V131" s="1" t="s">
        <v>4627</v>
      </c>
      <c r="W131" s="1"/>
      <c r="X131" s="1"/>
      <c r="Y131" s="1"/>
      <c r="Z131" s="1"/>
      <c r="AA131" s="1" t="s">
        <v>4637</v>
      </c>
      <c r="AB131" s="1" t="s">
        <v>4643</v>
      </c>
      <c r="AC131" s="1"/>
      <c r="AD131" s="1" t="s">
        <v>4655</v>
      </c>
      <c r="AE131" s="1" t="s">
        <v>1091</v>
      </c>
      <c r="AG131" s="23">
        <f>VALUE(Table1[[#This Row],[TotalFatalInjuries]])</f>
        <v>0</v>
      </c>
      <c r="AH131" s="23">
        <f>VALUE(Table1[[#This Row],[TotalSeriousInjuries]])</f>
        <v>0</v>
      </c>
      <c r="AI131" s="23">
        <f>VALUE(Table1[[#This Row],[TotalMinorInjuries]])</f>
        <v>0</v>
      </c>
      <c r="AJ131" s="23">
        <f>VALUE(Table1[[#This Row],[TotalUninjured]])</f>
        <v>2</v>
      </c>
      <c r="AK131" s="23">
        <f t="shared" ref="AK131:AK194" si="2">SUM(AG131:AJ131)</f>
        <v>2</v>
      </c>
      <c r="AL131" s="23" t="str">
        <f>RIGHT(Table1[[#This Row],[Location]],2)</f>
        <v>AZ</v>
      </c>
      <c r="AM131" s="23">
        <f>YEAR(Table1[[#This Row],[EventDate]])</f>
        <v>2013</v>
      </c>
    </row>
    <row r="132" spans="1:39" x14ac:dyDescent="0.25">
      <c r="A132" s="1" t="s">
        <v>160</v>
      </c>
      <c r="B132" s="1" t="s">
        <v>505</v>
      </c>
      <c r="C132" s="1" t="s">
        <v>637</v>
      </c>
      <c r="D132" s="1" t="s">
        <v>1094</v>
      </c>
      <c r="E132" s="1" t="s">
        <v>1483</v>
      </c>
      <c r="F132" s="1" t="s">
        <v>1801</v>
      </c>
      <c r="G132" s="1" t="s">
        <v>1925</v>
      </c>
      <c r="H132" s="1" t="s">
        <v>2375</v>
      </c>
      <c r="I132" s="1"/>
      <c r="J132" s="1" t="s">
        <v>3078</v>
      </c>
      <c r="K132" s="1" t="s">
        <v>3299</v>
      </c>
      <c r="L132" s="1" t="s">
        <v>3300</v>
      </c>
      <c r="M132" s="1"/>
      <c r="N132" s="1" t="s">
        <v>3436</v>
      </c>
      <c r="O132" s="1" t="s">
        <v>3905</v>
      </c>
      <c r="P132" s="1" t="s">
        <v>4338</v>
      </c>
      <c r="Q132" s="1" t="s">
        <v>4618</v>
      </c>
      <c r="R132">
        <v>1</v>
      </c>
      <c r="S132" s="1" t="s">
        <v>4619</v>
      </c>
      <c r="T132" s="1" t="s">
        <v>4624</v>
      </c>
      <c r="U132" s="1"/>
      <c r="V132" s="1" t="s">
        <v>4627</v>
      </c>
      <c r="W132" s="1"/>
      <c r="X132" s="1"/>
      <c r="Y132" s="1" t="s">
        <v>4637</v>
      </c>
      <c r="Z132" s="1"/>
      <c r="AA132" s="1"/>
      <c r="AB132" s="1" t="s">
        <v>4643</v>
      </c>
      <c r="AC132" s="1" t="s">
        <v>4646</v>
      </c>
      <c r="AD132" s="1" t="s">
        <v>4657</v>
      </c>
      <c r="AE132" s="1" t="s">
        <v>4722</v>
      </c>
      <c r="AG132" s="23">
        <f>VALUE(Table1[[#This Row],[TotalFatalInjuries]])</f>
        <v>0</v>
      </c>
      <c r="AH132" s="23">
        <f>VALUE(Table1[[#This Row],[TotalSeriousInjuries]])</f>
        <v>2</v>
      </c>
      <c r="AI132" s="23">
        <f>VALUE(Table1[[#This Row],[TotalMinorInjuries]])</f>
        <v>0</v>
      </c>
      <c r="AJ132" s="23">
        <f>VALUE(Table1[[#This Row],[TotalUninjured]])</f>
        <v>0</v>
      </c>
      <c r="AK132" s="23">
        <f t="shared" si="2"/>
        <v>2</v>
      </c>
      <c r="AL132" s="23" t="str">
        <f>RIGHT(Table1[[#This Row],[Location]],2)</f>
        <v>AZ</v>
      </c>
      <c r="AM132" s="23">
        <f>YEAR(Table1[[#This Row],[EventDate]])</f>
        <v>2013</v>
      </c>
    </row>
    <row r="133" spans="1:39" x14ac:dyDescent="0.25">
      <c r="A133" s="1" t="s">
        <v>161</v>
      </c>
      <c r="B133" s="1" t="s">
        <v>505</v>
      </c>
      <c r="C133" s="1" t="s">
        <v>638</v>
      </c>
      <c r="D133" s="1" t="s">
        <v>1095</v>
      </c>
      <c r="E133" s="1" t="s">
        <v>1484</v>
      </c>
      <c r="F133" s="1" t="s">
        <v>1801</v>
      </c>
      <c r="G133" s="1" t="s">
        <v>1926</v>
      </c>
      <c r="H133" s="1" t="s">
        <v>2376</v>
      </c>
      <c r="I133" s="1" t="s">
        <v>2753</v>
      </c>
      <c r="J133" s="1" t="s">
        <v>3078</v>
      </c>
      <c r="K133" s="1" t="s">
        <v>3299</v>
      </c>
      <c r="L133" s="1" t="s">
        <v>3300</v>
      </c>
      <c r="M133" s="1" t="s">
        <v>3303</v>
      </c>
      <c r="N133" s="1" t="s">
        <v>3437</v>
      </c>
      <c r="O133" s="1" t="s">
        <v>3906</v>
      </c>
      <c r="P133" s="1" t="s">
        <v>4339</v>
      </c>
      <c r="Q133" s="1" t="s">
        <v>4618</v>
      </c>
      <c r="R133">
        <v>1</v>
      </c>
      <c r="S133" s="1" t="s">
        <v>4619</v>
      </c>
      <c r="T133" s="1" t="s">
        <v>4624</v>
      </c>
      <c r="U133" s="1"/>
      <c r="V133" s="1" t="s">
        <v>4627</v>
      </c>
      <c r="W133" s="1"/>
      <c r="X133" s="1"/>
      <c r="Y133" s="1"/>
      <c r="Z133" s="1"/>
      <c r="AA133" s="1" t="s">
        <v>4637</v>
      </c>
      <c r="AB133" s="1" t="s">
        <v>4643</v>
      </c>
      <c r="AC133" s="1" t="s">
        <v>4649</v>
      </c>
      <c r="AD133" s="1" t="s">
        <v>4657</v>
      </c>
      <c r="AE133" s="1" t="s">
        <v>4732</v>
      </c>
      <c r="AG133" s="23">
        <f>VALUE(Table1[[#This Row],[TotalFatalInjuries]])</f>
        <v>0</v>
      </c>
      <c r="AH133" s="23">
        <f>VALUE(Table1[[#This Row],[TotalSeriousInjuries]])</f>
        <v>0</v>
      </c>
      <c r="AI133" s="23">
        <f>VALUE(Table1[[#This Row],[TotalMinorInjuries]])</f>
        <v>0</v>
      </c>
      <c r="AJ133" s="23">
        <f>VALUE(Table1[[#This Row],[TotalUninjured]])</f>
        <v>2</v>
      </c>
      <c r="AK133" s="23">
        <f t="shared" si="2"/>
        <v>2</v>
      </c>
      <c r="AL133" s="23" t="str">
        <f>RIGHT(Table1[[#This Row],[Location]],2)</f>
        <v>GA</v>
      </c>
      <c r="AM133" s="23">
        <f>YEAR(Table1[[#This Row],[EventDate]])</f>
        <v>2013</v>
      </c>
    </row>
    <row r="134" spans="1:39" x14ac:dyDescent="0.25">
      <c r="A134" s="1" t="s">
        <v>162</v>
      </c>
      <c r="B134" s="1" t="s">
        <v>505</v>
      </c>
      <c r="C134" s="1" t="s">
        <v>639</v>
      </c>
      <c r="D134" s="1" t="s">
        <v>1096</v>
      </c>
      <c r="E134" s="1" t="s">
        <v>1485</v>
      </c>
      <c r="F134" s="1" t="s">
        <v>1801</v>
      </c>
      <c r="G134" s="1" t="s">
        <v>1927</v>
      </c>
      <c r="H134" s="1" t="s">
        <v>2377</v>
      </c>
      <c r="I134" s="1"/>
      <c r="J134" s="1" t="s">
        <v>2897</v>
      </c>
      <c r="K134" s="1" t="s">
        <v>4807</v>
      </c>
      <c r="L134" s="1" t="s">
        <v>3300</v>
      </c>
      <c r="M134" s="1" t="s">
        <v>3303</v>
      </c>
      <c r="N134" s="1" t="s">
        <v>2753</v>
      </c>
      <c r="O134" s="1" t="s">
        <v>3822</v>
      </c>
      <c r="P134" s="1" t="s">
        <v>4340</v>
      </c>
      <c r="Q134" s="1" t="s">
        <v>4618</v>
      </c>
      <c r="R134">
        <v>1</v>
      </c>
      <c r="S134" s="1" t="s">
        <v>4619</v>
      </c>
      <c r="T134" s="1" t="s">
        <v>4624</v>
      </c>
      <c r="U134" s="1"/>
      <c r="V134" s="1" t="s">
        <v>4627</v>
      </c>
      <c r="W134" s="1"/>
      <c r="X134" s="1" t="s">
        <v>4638</v>
      </c>
      <c r="Y134" s="1"/>
      <c r="Z134" s="1"/>
      <c r="AA134" s="1"/>
      <c r="AB134" s="1" t="s">
        <v>4643</v>
      </c>
      <c r="AC134" s="1" t="s">
        <v>4647</v>
      </c>
      <c r="AD134" s="1" t="s">
        <v>4657</v>
      </c>
      <c r="AE134" s="1" t="s">
        <v>4720</v>
      </c>
      <c r="AG134" s="23">
        <f>VALUE(Table1[[#This Row],[TotalFatalInjuries]])</f>
        <v>1</v>
      </c>
      <c r="AH134" s="23">
        <f>VALUE(Table1[[#This Row],[TotalSeriousInjuries]])</f>
        <v>0</v>
      </c>
      <c r="AI134" s="23">
        <f>VALUE(Table1[[#This Row],[TotalMinorInjuries]])</f>
        <v>0</v>
      </c>
      <c r="AJ134" s="23">
        <f>VALUE(Table1[[#This Row],[TotalUninjured]])</f>
        <v>0</v>
      </c>
      <c r="AK134" s="23">
        <f t="shared" si="2"/>
        <v>1</v>
      </c>
      <c r="AL134" s="23" t="str">
        <f>RIGHT(Table1[[#This Row],[Location]],2)</f>
        <v>MS</v>
      </c>
      <c r="AM134" s="23">
        <f>YEAR(Table1[[#This Row],[EventDate]])</f>
        <v>2013</v>
      </c>
    </row>
    <row r="135" spans="1:39" x14ac:dyDescent="0.25">
      <c r="A135" s="1" t="s">
        <v>163</v>
      </c>
      <c r="B135" s="1" t="s">
        <v>505</v>
      </c>
      <c r="C135" s="1" t="s">
        <v>640</v>
      </c>
      <c r="D135" s="1" t="s">
        <v>1097</v>
      </c>
      <c r="E135" s="1" t="s">
        <v>1486</v>
      </c>
      <c r="F135" s="1" t="s">
        <v>1801</v>
      </c>
      <c r="G135" s="1" t="s">
        <v>1928</v>
      </c>
      <c r="H135" s="1" t="s">
        <v>2378</v>
      </c>
      <c r="I135" s="1"/>
      <c r="J135" s="1" t="s">
        <v>2897</v>
      </c>
      <c r="K135" s="1" t="s">
        <v>4807</v>
      </c>
      <c r="L135" s="1" t="s">
        <v>3300</v>
      </c>
      <c r="M135" s="1" t="s">
        <v>3303</v>
      </c>
      <c r="N135" s="1" t="s">
        <v>3438</v>
      </c>
      <c r="O135" s="1" t="s">
        <v>3907</v>
      </c>
      <c r="P135" s="1" t="s">
        <v>4341</v>
      </c>
      <c r="Q135" s="1" t="s">
        <v>4618</v>
      </c>
      <c r="R135">
        <v>1</v>
      </c>
      <c r="S135" s="1" t="s">
        <v>4619</v>
      </c>
      <c r="T135" s="1" t="s">
        <v>4624</v>
      </c>
      <c r="U135" s="1"/>
      <c r="V135" s="1" t="s">
        <v>4627</v>
      </c>
      <c r="W135" s="1"/>
      <c r="X135" s="1" t="s">
        <v>4638</v>
      </c>
      <c r="Y135" s="1"/>
      <c r="Z135" s="1"/>
      <c r="AA135" s="1"/>
      <c r="AB135" s="1" t="s">
        <v>4643</v>
      </c>
      <c r="AC135" s="1"/>
      <c r="AD135" s="1" t="s">
        <v>4657</v>
      </c>
      <c r="AE135" s="1" t="s">
        <v>4672</v>
      </c>
      <c r="AG135" s="23">
        <f>VALUE(Table1[[#This Row],[TotalFatalInjuries]])</f>
        <v>1</v>
      </c>
      <c r="AH135" s="23">
        <f>VALUE(Table1[[#This Row],[TotalSeriousInjuries]])</f>
        <v>0</v>
      </c>
      <c r="AI135" s="23">
        <f>VALUE(Table1[[#This Row],[TotalMinorInjuries]])</f>
        <v>0</v>
      </c>
      <c r="AJ135" s="23">
        <f>VALUE(Table1[[#This Row],[TotalUninjured]])</f>
        <v>0</v>
      </c>
      <c r="AK135" s="23">
        <f t="shared" si="2"/>
        <v>1</v>
      </c>
      <c r="AL135" s="23" t="str">
        <f>RIGHT(Table1[[#This Row],[Location]],2)</f>
        <v>CA</v>
      </c>
      <c r="AM135" s="23">
        <f>YEAR(Table1[[#This Row],[EventDate]])</f>
        <v>2013</v>
      </c>
    </row>
    <row r="136" spans="1:39" x14ac:dyDescent="0.25">
      <c r="A136" s="1" t="s">
        <v>164</v>
      </c>
      <c r="B136" s="1" t="s">
        <v>505</v>
      </c>
      <c r="C136" s="1" t="s">
        <v>641</v>
      </c>
      <c r="D136" s="1" t="s">
        <v>1098</v>
      </c>
      <c r="E136" s="1" t="s">
        <v>1487</v>
      </c>
      <c r="F136" s="1" t="s">
        <v>1801</v>
      </c>
      <c r="G136" s="1" t="s">
        <v>1929</v>
      </c>
      <c r="H136" s="1" t="s">
        <v>2379</v>
      </c>
      <c r="I136" s="1" t="s">
        <v>2782</v>
      </c>
      <c r="J136" s="1" t="s">
        <v>3079</v>
      </c>
      <c r="K136" s="1" t="s">
        <v>3299</v>
      </c>
      <c r="L136" s="1" t="s">
        <v>3301</v>
      </c>
      <c r="M136" s="1" t="s">
        <v>3303</v>
      </c>
      <c r="N136" s="1" t="s">
        <v>3439</v>
      </c>
      <c r="O136" s="1" t="s">
        <v>3908</v>
      </c>
      <c r="P136" s="1" t="s">
        <v>4342</v>
      </c>
      <c r="Q136" s="1" t="s">
        <v>4617</v>
      </c>
      <c r="R136">
        <v>1</v>
      </c>
      <c r="S136" s="1" t="s">
        <v>4619</v>
      </c>
      <c r="T136" s="1" t="s">
        <v>4624</v>
      </c>
      <c r="U136" s="1"/>
      <c r="V136" s="1" t="s">
        <v>4627</v>
      </c>
      <c r="W136" s="1"/>
      <c r="X136" s="1"/>
      <c r="Y136" s="1" t="s">
        <v>4637</v>
      </c>
      <c r="Z136" s="1"/>
      <c r="AA136" s="1"/>
      <c r="AB136" s="1" t="s">
        <v>4643</v>
      </c>
      <c r="AC136" s="1"/>
      <c r="AD136" s="1" t="s">
        <v>4657</v>
      </c>
      <c r="AE136" s="1" t="s">
        <v>4725</v>
      </c>
      <c r="AG136" s="23">
        <f>VALUE(Table1[[#This Row],[TotalFatalInjuries]])</f>
        <v>0</v>
      </c>
      <c r="AH136" s="23">
        <f>VALUE(Table1[[#This Row],[TotalSeriousInjuries]])</f>
        <v>2</v>
      </c>
      <c r="AI136" s="23">
        <f>VALUE(Table1[[#This Row],[TotalMinorInjuries]])</f>
        <v>0</v>
      </c>
      <c r="AJ136" s="23">
        <f>VALUE(Table1[[#This Row],[TotalUninjured]])</f>
        <v>0</v>
      </c>
      <c r="AK136" s="23">
        <f t="shared" si="2"/>
        <v>2</v>
      </c>
      <c r="AL136" s="23" t="str">
        <f>RIGHT(Table1[[#This Row],[Location]],2)</f>
        <v>CA</v>
      </c>
      <c r="AM136" s="23">
        <f>YEAR(Table1[[#This Row],[EventDate]])</f>
        <v>2013</v>
      </c>
    </row>
    <row r="137" spans="1:39" x14ac:dyDescent="0.25">
      <c r="A137" s="1" t="s">
        <v>165</v>
      </c>
      <c r="B137" s="1" t="s">
        <v>505</v>
      </c>
      <c r="C137" s="1" t="s">
        <v>642</v>
      </c>
      <c r="D137" s="1" t="s">
        <v>1099</v>
      </c>
      <c r="E137" s="1" t="s">
        <v>1488</v>
      </c>
      <c r="F137" s="1" t="s">
        <v>1801</v>
      </c>
      <c r="G137" s="1" t="s">
        <v>1930</v>
      </c>
      <c r="H137" s="1" t="s">
        <v>2380</v>
      </c>
      <c r="I137" s="1"/>
      <c r="J137" s="1" t="s">
        <v>2897</v>
      </c>
      <c r="K137" s="1" t="s">
        <v>3299</v>
      </c>
      <c r="L137" s="1" t="s">
        <v>3300</v>
      </c>
      <c r="M137" s="1" t="s">
        <v>3306</v>
      </c>
      <c r="N137" s="1" t="s">
        <v>3440</v>
      </c>
      <c r="O137" s="1" t="s">
        <v>3909</v>
      </c>
      <c r="P137" s="1" t="s">
        <v>4343</v>
      </c>
      <c r="Q137" s="1" t="s">
        <v>4617</v>
      </c>
      <c r="R137">
        <v>1</v>
      </c>
      <c r="S137" s="1" t="s">
        <v>4619</v>
      </c>
      <c r="T137" s="1" t="s">
        <v>4624</v>
      </c>
      <c r="U137" s="1"/>
      <c r="V137" s="1" t="s">
        <v>4629</v>
      </c>
      <c r="W137" s="1"/>
      <c r="X137" s="1"/>
      <c r="Y137" s="1"/>
      <c r="Z137" s="1"/>
      <c r="AA137" s="1" t="s">
        <v>4637</v>
      </c>
      <c r="AB137" s="1" t="s">
        <v>4643</v>
      </c>
      <c r="AC137" s="1"/>
      <c r="AD137" s="1" t="s">
        <v>4657</v>
      </c>
      <c r="AE137" s="1" t="s">
        <v>4692</v>
      </c>
      <c r="AG137" s="23">
        <f>VALUE(Table1[[#This Row],[TotalFatalInjuries]])</f>
        <v>0</v>
      </c>
      <c r="AH137" s="23">
        <f>VALUE(Table1[[#This Row],[TotalSeriousInjuries]])</f>
        <v>0</v>
      </c>
      <c r="AI137" s="23">
        <f>VALUE(Table1[[#This Row],[TotalMinorInjuries]])</f>
        <v>0</v>
      </c>
      <c r="AJ137" s="23">
        <f>VALUE(Table1[[#This Row],[TotalUninjured]])</f>
        <v>2</v>
      </c>
      <c r="AK137" s="23">
        <f t="shared" si="2"/>
        <v>2</v>
      </c>
      <c r="AL137" s="23" t="str">
        <f>RIGHT(Table1[[#This Row],[Location]],2)</f>
        <v>GA</v>
      </c>
      <c r="AM137" s="23">
        <f>YEAR(Table1[[#This Row],[EventDate]])</f>
        <v>2013</v>
      </c>
    </row>
    <row r="138" spans="1:39" x14ac:dyDescent="0.25">
      <c r="A138" s="1" t="s">
        <v>166</v>
      </c>
      <c r="B138" s="1" t="s">
        <v>505</v>
      </c>
      <c r="C138" s="1" t="s">
        <v>643</v>
      </c>
      <c r="D138" s="1" t="s">
        <v>1100</v>
      </c>
      <c r="E138" s="1" t="s">
        <v>1489</v>
      </c>
      <c r="F138" s="1" t="s">
        <v>1801</v>
      </c>
      <c r="G138" s="1" t="s">
        <v>1931</v>
      </c>
      <c r="H138" s="1" t="s">
        <v>2381</v>
      </c>
      <c r="I138" s="1" t="s">
        <v>2783</v>
      </c>
      <c r="J138" s="1" t="s">
        <v>3080</v>
      </c>
      <c r="K138" s="1" t="s">
        <v>3299</v>
      </c>
      <c r="L138" s="1" t="s">
        <v>3300</v>
      </c>
      <c r="M138" s="1" t="s">
        <v>3306</v>
      </c>
      <c r="N138" s="1" t="s">
        <v>3441</v>
      </c>
      <c r="O138" s="1" t="s">
        <v>3910</v>
      </c>
      <c r="P138" s="1" t="s">
        <v>4344</v>
      </c>
      <c r="Q138" s="1" t="s">
        <v>4617</v>
      </c>
      <c r="R138">
        <v>1</v>
      </c>
      <c r="S138" s="1" t="s">
        <v>4619</v>
      </c>
      <c r="T138" s="1" t="s">
        <v>4624</v>
      </c>
      <c r="U138" s="1"/>
      <c r="V138" s="1" t="s">
        <v>4628</v>
      </c>
      <c r="W138" s="1"/>
      <c r="X138" s="1"/>
      <c r="Y138" s="1"/>
      <c r="Z138" s="1"/>
      <c r="AA138" s="1" t="s">
        <v>4638</v>
      </c>
      <c r="AB138" s="1" t="s">
        <v>4643</v>
      </c>
      <c r="AC138" s="1" t="s">
        <v>4646</v>
      </c>
      <c r="AD138" s="1" t="s">
        <v>4657</v>
      </c>
      <c r="AE138" s="1" t="s">
        <v>4682</v>
      </c>
      <c r="AG138" s="23">
        <f>VALUE(Table1[[#This Row],[TotalFatalInjuries]])</f>
        <v>0</v>
      </c>
      <c r="AH138" s="23">
        <f>VALUE(Table1[[#This Row],[TotalSeriousInjuries]])</f>
        <v>0</v>
      </c>
      <c r="AI138" s="23">
        <f>VALUE(Table1[[#This Row],[TotalMinorInjuries]])</f>
        <v>0</v>
      </c>
      <c r="AJ138" s="23">
        <f>VALUE(Table1[[#This Row],[TotalUninjured]])</f>
        <v>1</v>
      </c>
      <c r="AK138" s="23">
        <f t="shared" si="2"/>
        <v>1</v>
      </c>
      <c r="AL138" s="23" t="str">
        <f>RIGHT(Table1[[#This Row],[Location]],2)</f>
        <v>TX</v>
      </c>
      <c r="AM138" s="23">
        <f>YEAR(Table1[[#This Row],[EventDate]])</f>
        <v>2013</v>
      </c>
    </row>
    <row r="139" spans="1:39" x14ac:dyDescent="0.25">
      <c r="A139" s="1" t="s">
        <v>167</v>
      </c>
      <c r="B139" s="1" t="s">
        <v>505</v>
      </c>
      <c r="C139" s="1" t="s">
        <v>644</v>
      </c>
      <c r="D139" s="1" t="s">
        <v>1101</v>
      </c>
      <c r="E139" s="1" t="s">
        <v>1490</v>
      </c>
      <c r="F139" s="1" t="s">
        <v>1801</v>
      </c>
      <c r="G139" s="1" t="s">
        <v>1932</v>
      </c>
      <c r="H139" s="1" t="s">
        <v>2382</v>
      </c>
      <c r="I139" s="1" t="s">
        <v>2784</v>
      </c>
      <c r="J139" s="1" t="s">
        <v>3081</v>
      </c>
      <c r="K139" s="1" t="s">
        <v>3299</v>
      </c>
      <c r="L139" s="1" t="s">
        <v>3300</v>
      </c>
      <c r="M139" s="1" t="s">
        <v>3303</v>
      </c>
      <c r="N139" s="1" t="s">
        <v>3442</v>
      </c>
      <c r="O139" s="1" t="s">
        <v>3911</v>
      </c>
      <c r="P139" s="1" t="s">
        <v>4292</v>
      </c>
      <c r="Q139" s="1" t="s">
        <v>4617</v>
      </c>
      <c r="R139">
        <v>1</v>
      </c>
      <c r="S139" s="1" t="s">
        <v>4619</v>
      </c>
      <c r="T139" s="1" t="s">
        <v>4624</v>
      </c>
      <c r="U139" s="1"/>
      <c r="V139" s="1" t="s">
        <v>4627</v>
      </c>
      <c r="W139" s="1"/>
      <c r="X139" s="1"/>
      <c r="Y139" s="1" t="s">
        <v>4638</v>
      </c>
      <c r="Z139" s="1"/>
      <c r="AA139" s="1"/>
      <c r="AB139" s="1" t="s">
        <v>4643</v>
      </c>
      <c r="AC139" s="1" t="s">
        <v>4646</v>
      </c>
      <c r="AD139" s="1" t="s">
        <v>4657</v>
      </c>
      <c r="AE139" s="1" t="s">
        <v>4722</v>
      </c>
      <c r="AG139" s="23">
        <f>VALUE(Table1[[#This Row],[TotalFatalInjuries]])</f>
        <v>0</v>
      </c>
      <c r="AH139" s="23">
        <f>VALUE(Table1[[#This Row],[TotalSeriousInjuries]])</f>
        <v>1</v>
      </c>
      <c r="AI139" s="23">
        <f>VALUE(Table1[[#This Row],[TotalMinorInjuries]])</f>
        <v>0</v>
      </c>
      <c r="AJ139" s="23">
        <f>VALUE(Table1[[#This Row],[TotalUninjured]])</f>
        <v>0</v>
      </c>
      <c r="AK139" s="23">
        <f t="shared" si="2"/>
        <v>1</v>
      </c>
      <c r="AL139" s="23" t="str">
        <f>RIGHT(Table1[[#This Row],[Location]],2)</f>
        <v>FL</v>
      </c>
      <c r="AM139" s="23">
        <f>YEAR(Table1[[#This Row],[EventDate]])</f>
        <v>2013</v>
      </c>
    </row>
    <row r="140" spans="1:39" x14ac:dyDescent="0.25">
      <c r="A140" s="1" t="s">
        <v>168</v>
      </c>
      <c r="B140" s="1" t="s">
        <v>505</v>
      </c>
      <c r="C140" s="1" t="s">
        <v>645</v>
      </c>
      <c r="D140" s="1" t="s">
        <v>1102</v>
      </c>
      <c r="E140" s="1" t="s">
        <v>1491</v>
      </c>
      <c r="F140" s="1" t="s">
        <v>1801</v>
      </c>
      <c r="G140" s="1" t="s">
        <v>1933</v>
      </c>
      <c r="H140" s="1" t="s">
        <v>2383</v>
      </c>
      <c r="I140" s="1" t="s">
        <v>2785</v>
      </c>
      <c r="J140" s="1" t="s">
        <v>3082</v>
      </c>
      <c r="K140" s="1" t="s">
        <v>4807</v>
      </c>
      <c r="L140" s="1" t="s">
        <v>3301</v>
      </c>
      <c r="M140" s="1" t="s">
        <v>3303</v>
      </c>
      <c r="N140" s="1" t="s">
        <v>3443</v>
      </c>
      <c r="O140" s="1" t="s">
        <v>3912</v>
      </c>
      <c r="P140" s="1" t="s">
        <v>4345</v>
      </c>
      <c r="Q140" s="1" t="s">
        <v>4617</v>
      </c>
      <c r="R140">
        <v>1</v>
      </c>
      <c r="S140" s="1" t="s">
        <v>4619</v>
      </c>
      <c r="T140" s="1" t="s">
        <v>4624</v>
      </c>
      <c r="U140" s="1"/>
      <c r="V140" s="1" t="s">
        <v>4627</v>
      </c>
      <c r="W140" s="1"/>
      <c r="X140" s="1" t="s">
        <v>4637</v>
      </c>
      <c r="Y140" s="1"/>
      <c r="Z140" s="1"/>
      <c r="AA140" s="1"/>
      <c r="AB140" s="1" t="s">
        <v>4643</v>
      </c>
      <c r="AC140" s="1" t="s">
        <v>4646</v>
      </c>
      <c r="AD140" s="1" t="s">
        <v>4657</v>
      </c>
      <c r="AE140" s="1" t="s">
        <v>4703</v>
      </c>
      <c r="AG140" s="23">
        <f>VALUE(Table1[[#This Row],[TotalFatalInjuries]])</f>
        <v>2</v>
      </c>
      <c r="AH140" s="23">
        <f>VALUE(Table1[[#This Row],[TotalSeriousInjuries]])</f>
        <v>0</v>
      </c>
      <c r="AI140" s="23">
        <f>VALUE(Table1[[#This Row],[TotalMinorInjuries]])</f>
        <v>0</v>
      </c>
      <c r="AJ140" s="23">
        <f>VALUE(Table1[[#This Row],[TotalUninjured]])</f>
        <v>0</v>
      </c>
      <c r="AK140" s="23">
        <f t="shared" si="2"/>
        <v>2</v>
      </c>
      <c r="AL140" s="23" t="str">
        <f>RIGHT(Table1[[#This Row],[Location]],2)</f>
        <v>FL</v>
      </c>
      <c r="AM140" s="23">
        <f>YEAR(Table1[[#This Row],[EventDate]])</f>
        <v>2013</v>
      </c>
    </row>
    <row r="141" spans="1:39" x14ac:dyDescent="0.25">
      <c r="A141" s="1" t="s">
        <v>169</v>
      </c>
      <c r="B141" s="1" t="s">
        <v>505</v>
      </c>
      <c r="C141" s="1" t="s">
        <v>646</v>
      </c>
      <c r="D141" s="1" t="s">
        <v>1103</v>
      </c>
      <c r="E141" s="1" t="s">
        <v>1492</v>
      </c>
      <c r="F141" s="1" t="s">
        <v>1801</v>
      </c>
      <c r="G141" s="1" t="s">
        <v>1934</v>
      </c>
      <c r="H141" s="1" t="s">
        <v>2384</v>
      </c>
      <c r="I141" s="1" t="s">
        <v>2786</v>
      </c>
      <c r="J141" s="1" t="s">
        <v>3083</v>
      </c>
      <c r="K141" s="1" t="s">
        <v>3299</v>
      </c>
      <c r="L141" s="1" t="s">
        <v>3300</v>
      </c>
      <c r="M141" s="1" t="s">
        <v>3303</v>
      </c>
      <c r="N141" s="1" t="s">
        <v>3444</v>
      </c>
      <c r="O141" s="1" t="s">
        <v>3913</v>
      </c>
      <c r="P141" s="1" t="s">
        <v>4346</v>
      </c>
      <c r="Q141" s="1" t="s">
        <v>4617</v>
      </c>
      <c r="R141">
        <v>1</v>
      </c>
      <c r="S141" s="1" t="s">
        <v>4619</v>
      </c>
      <c r="T141" s="1" t="s">
        <v>4624</v>
      </c>
      <c r="U141" s="1"/>
      <c r="V141" s="1" t="s">
        <v>4627</v>
      </c>
      <c r="W141" s="1"/>
      <c r="X141" s="1"/>
      <c r="Y141" s="1"/>
      <c r="Z141" s="1"/>
      <c r="AA141" s="1" t="s">
        <v>4637</v>
      </c>
      <c r="AB141" s="1" t="s">
        <v>4643</v>
      </c>
      <c r="AC141" s="1"/>
      <c r="AD141" s="1" t="s">
        <v>4655</v>
      </c>
      <c r="AE141" s="1" t="s">
        <v>4733</v>
      </c>
      <c r="AG141" s="23">
        <f>VALUE(Table1[[#This Row],[TotalFatalInjuries]])</f>
        <v>0</v>
      </c>
      <c r="AH141" s="23">
        <f>VALUE(Table1[[#This Row],[TotalSeriousInjuries]])</f>
        <v>0</v>
      </c>
      <c r="AI141" s="23">
        <f>VALUE(Table1[[#This Row],[TotalMinorInjuries]])</f>
        <v>0</v>
      </c>
      <c r="AJ141" s="23">
        <f>VALUE(Table1[[#This Row],[TotalUninjured]])</f>
        <v>2</v>
      </c>
      <c r="AK141" s="23">
        <f t="shared" si="2"/>
        <v>2</v>
      </c>
      <c r="AL141" s="23" t="str">
        <f>RIGHT(Table1[[#This Row],[Location]],2)</f>
        <v>NV</v>
      </c>
      <c r="AM141" s="23">
        <f>YEAR(Table1[[#This Row],[EventDate]])</f>
        <v>2012</v>
      </c>
    </row>
    <row r="142" spans="1:39" x14ac:dyDescent="0.25">
      <c r="A142" s="1" t="s">
        <v>170</v>
      </c>
      <c r="B142" s="1" t="s">
        <v>505</v>
      </c>
      <c r="C142" s="1" t="s">
        <v>647</v>
      </c>
      <c r="D142" s="1" t="s">
        <v>1104</v>
      </c>
      <c r="E142" s="1" t="s">
        <v>1493</v>
      </c>
      <c r="F142" s="1" t="s">
        <v>1801</v>
      </c>
      <c r="G142" s="1" t="s">
        <v>1935</v>
      </c>
      <c r="H142" s="1" t="s">
        <v>2385</v>
      </c>
      <c r="I142" s="1"/>
      <c r="J142" s="1" t="s">
        <v>2897</v>
      </c>
      <c r="K142" s="1" t="s">
        <v>4807</v>
      </c>
      <c r="L142" s="1" t="s">
        <v>3300</v>
      </c>
      <c r="M142" s="1" t="s">
        <v>3303</v>
      </c>
      <c r="N142" s="1" t="s">
        <v>3445</v>
      </c>
      <c r="O142" s="1" t="s">
        <v>3914</v>
      </c>
      <c r="P142" s="1" t="s">
        <v>4347</v>
      </c>
      <c r="Q142" s="1" t="s">
        <v>4617</v>
      </c>
      <c r="R142">
        <v>1</v>
      </c>
      <c r="S142" s="1" t="s">
        <v>4620</v>
      </c>
      <c r="T142" s="1" t="s">
        <v>4624</v>
      </c>
      <c r="U142" s="1"/>
      <c r="V142" s="1" t="s">
        <v>4627</v>
      </c>
      <c r="W142" s="1"/>
      <c r="X142" s="1" t="s">
        <v>4639</v>
      </c>
      <c r="Y142" s="1"/>
      <c r="Z142" s="1"/>
      <c r="AA142" s="1"/>
      <c r="AB142" s="1" t="s">
        <v>4644</v>
      </c>
      <c r="AC142" s="1" t="s">
        <v>4652</v>
      </c>
      <c r="AD142" s="1" t="s">
        <v>4657</v>
      </c>
      <c r="AE142" s="1" t="s">
        <v>4710</v>
      </c>
      <c r="AG142" s="23">
        <f>VALUE(Table1[[#This Row],[TotalFatalInjuries]])</f>
        <v>3</v>
      </c>
      <c r="AH142" s="23">
        <f>VALUE(Table1[[#This Row],[TotalSeriousInjuries]])</f>
        <v>0</v>
      </c>
      <c r="AI142" s="23">
        <f>VALUE(Table1[[#This Row],[TotalMinorInjuries]])</f>
        <v>0</v>
      </c>
      <c r="AJ142" s="23">
        <f>VALUE(Table1[[#This Row],[TotalUninjured]])</f>
        <v>0</v>
      </c>
      <c r="AK142" s="23">
        <f t="shared" si="2"/>
        <v>3</v>
      </c>
      <c r="AL142" s="23" t="str">
        <f>RIGHT(Table1[[#This Row],[Location]],2)</f>
        <v>CA</v>
      </c>
      <c r="AM142" s="23">
        <f>YEAR(Table1[[#This Row],[EventDate]])</f>
        <v>2012</v>
      </c>
    </row>
    <row r="143" spans="1:39" x14ac:dyDescent="0.25">
      <c r="A143" s="1" t="s">
        <v>171</v>
      </c>
      <c r="B143" s="1" t="s">
        <v>505</v>
      </c>
      <c r="C143" s="1" t="s">
        <v>648</v>
      </c>
      <c r="D143" s="1" t="s">
        <v>1105</v>
      </c>
      <c r="E143" s="1" t="s">
        <v>1494</v>
      </c>
      <c r="F143" s="1" t="s">
        <v>1801</v>
      </c>
      <c r="G143" s="1" t="s">
        <v>1936</v>
      </c>
      <c r="H143" s="1" t="s">
        <v>2386</v>
      </c>
      <c r="I143" s="1" t="s">
        <v>2787</v>
      </c>
      <c r="J143" s="1" t="s">
        <v>3084</v>
      </c>
      <c r="K143" s="1" t="s">
        <v>3299</v>
      </c>
      <c r="L143" s="1" t="s">
        <v>3300</v>
      </c>
      <c r="M143" s="1" t="s">
        <v>3303</v>
      </c>
      <c r="N143" s="1" t="s">
        <v>3446</v>
      </c>
      <c r="O143" s="1" t="s">
        <v>3915</v>
      </c>
      <c r="P143" s="1" t="s">
        <v>4348</v>
      </c>
      <c r="Q143" s="1" t="s">
        <v>4617</v>
      </c>
      <c r="R143">
        <v>1</v>
      </c>
      <c r="S143" s="1" t="s">
        <v>4619</v>
      </c>
      <c r="T143" s="1" t="s">
        <v>4624</v>
      </c>
      <c r="U143" s="1"/>
      <c r="V143" s="1" t="s">
        <v>4627</v>
      </c>
      <c r="W143" s="1"/>
      <c r="X143" s="1"/>
      <c r="Y143" s="1" t="s">
        <v>4638</v>
      </c>
      <c r="Z143" s="1" t="s">
        <v>4638</v>
      </c>
      <c r="AA143" s="1"/>
      <c r="AB143" s="1" t="s">
        <v>4643</v>
      </c>
      <c r="AC143" s="1" t="s">
        <v>4646</v>
      </c>
      <c r="AD143" s="1" t="s">
        <v>4657</v>
      </c>
      <c r="AE143" s="1" t="s">
        <v>4722</v>
      </c>
      <c r="AG143" s="23">
        <f>VALUE(Table1[[#This Row],[TotalFatalInjuries]])</f>
        <v>0</v>
      </c>
      <c r="AH143" s="23">
        <f>VALUE(Table1[[#This Row],[TotalSeriousInjuries]])</f>
        <v>1</v>
      </c>
      <c r="AI143" s="23">
        <f>VALUE(Table1[[#This Row],[TotalMinorInjuries]])</f>
        <v>1</v>
      </c>
      <c r="AJ143" s="23">
        <f>VALUE(Table1[[#This Row],[TotalUninjured]])</f>
        <v>0</v>
      </c>
      <c r="AK143" s="23">
        <f t="shared" si="2"/>
        <v>2</v>
      </c>
      <c r="AL143" s="23" t="str">
        <f>RIGHT(Table1[[#This Row],[Location]],2)</f>
        <v>TX</v>
      </c>
      <c r="AM143" s="23">
        <f>YEAR(Table1[[#This Row],[EventDate]])</f>
        <v>2012</v>
      </c>
    </row>
    <row r="144" spans="1:39" x14ac:dyDescent="0.25">
      <c r="A144" s="1" t="s">
        <v>172</v>
      </c>
      <c r="B144" s="1" t="s">
        <v>505</v>
      </c>
      <c r="C144" s="1" t="s">
        <v>649</v>
      </c>
      <c r="D144" s="1" t="s">
        <v>1106</v>
      </c>
      <c r="E144" s="1" t="s">
        <v>1491</v>
      </c>
      <c r="F144" s="1" t="s">
        <v>1801</v>
      </c>
      <c r="G144" s="1" t="s">
        <v>1937</v>
      </c>
      <c r="H144" s="1" t="s">
        <v>2387</v>
      </c>
      <c r="I144" s="1"/>
      <c r="J144" s="1"/>
      <c r="K144" s="1" t="s">
        <v>3299</v>
      </c>
      <c r="L144" s="1" t="s">
        <v>3300</v>
      </c>
      <c r="M144" s="1" t="s">
        <v>3303</v>
      </c>
      <c r="N144" s="1" t="s">
        <v>3447</v>
      </c>
      <c r="O144" s="1" t="s">
        <v>3916</v>
      </c>
      <c r="P144" s="1" t="s">
        <v>4349</v>
      </c>
      <c r="Q144" s="1" t="s">
        <v>4617</v>
      </c>
      <c r="R144">
        <v>1</v>
      </c>
      <c r="S144" s="1" t="s">
        <v>4619</v>
      </c>
      <c r="T144" s="1" t="s">
        <v>4624</v>
      </c>
      <c r="U144" s="1"/>
      <c r="V144" s="1" t="s">
        <v>4627</v>
      </c>
      <c r="W144" s="1"/>
      <c r="X144" s="1"/>
      <c r="Y144" s="1"/>
      <c r="Z144" s="1"/>
      <c r="AA144" s="1" t="s">
        <v>4638</v>
      </c>
      <c r="AB144" s="1" t="s">
        <v>4643</v>
      </c>
      <c r="AC144" s="1"/>
      <c r="AD144" s="1" t="s">
        <v>4657</v>
      </c>
      <c r="AE144" s="1" t="s">
        <v>4722</v>
      </c>
      <c r="AG144" s="23">
        <f>VALUE(Table1[[#This Row],[TotalFatalInjuries]])</f>
        <v>0</v>
      </c>
      <c r="AH144" s="23">
        <f>VALUE(Table1[[#This Row],[TotalSeriousInjuries]])</f>
        <v>0</v>
      </c>
      <c r="AI144" s="23">
        <f>VALUE(Table1[[#This Row],[TotalMinorInjuries]])</f>
        <v>0</v>
      </c>
      <c r="AJ144" s="23">
        <f>VALUE(Table1[[#This Row],[TotalUninjured]])</f>
        <v>1</v>
      </c>
      <c r="AK144" s="23">
        <f t="shared" si="2"/>
        <v>1</v>
      </c>
      <c r="AL144" s="23" t="str">
        <f>RIGHT(Table1[[#This Row],[Location]],2)</f>
        <v>FL</v>
      </c>
      <c r="AM144" s="23">
        <f>YEAR(Table1[[#This Row],[EventDate]])</f>
        <v>2012</v>
      </c>
    </row>
    <row r="145" spans="1:39" x14ac:dyDescent="0.25">
      <c r="A145" s="1" t="s">
        <v>173</v>
      </c>
      <c r="B145" s="1" t="s">
        <v>505</v>
      </c>
      <c r="C145" s="1" t="s">
        <v>650</v>
      </c>
      <c r="D145" s="1" t="s">
        <v>1107</v>
      </c>
      <c r="E145" s="1" t="s">
        <v>1495</v>
      </c>
      <c r="F145" s="1" t="s">
        <v>1801</v>
      </c>
      <c r="G145" s="1" t="s">
        <v>1938</v>
      </c>
      <c r="H145" s="1" t="s">
        <v>2388</v>
      </c>
      <c r="I145" s="1" t="s">
        <v>2788</v>
      </c>
      <c r="J145" s="1" t="s">
        <v>3085</v>
      </c>
      <c r="K145" s="1" t="s">
        <v>4807</v>
      </c>
      <c r="L145" s="1" t="s">
        <v>3300</v>
      </c>
      <c r="M145" s="1" t="s">
        <v>3303</v>
      </c>
      <c r="N145" s="1" t="s">
        <v>3448</v>
      </c>
      <c r="O145" s="1" t="s">
        <v>3917</v>
      </c>
      <c r="P145" s="1" t="s">
        <v>4350</v>
      </c>
      <c r="Q145" s="1" t="s">
        <v>4618</v>
      </c>
      <c r="R145">
        <v>1</v>
      </c>
      <c r="S145" s="1" t="s">
        <v>4619</v>
      </c>
      <c r="T145" s="1" t="s">
        <v>4624</v>
      </c>
      <c r="U145" s="1"/>
      <c r="V145" s="1" t="s">
        <v>4627</v>
      </c>
      <c r="W145" s="1"/>
      <c r="X145" s="1" t="s">
        <v>4638</v>
      </c>
      <c r="Y145" s="1"/>
      <c r="Z145" s="1"/>
      <c r="AA145" s="1"/>
      <c r="AB145" s="1" t="s">
        <v>4643</v>
      </c>
      <c r="AC145" s="1"/>
      <c r="AD145" s="1" t="s">
        <v>4655</v>
      </c>
      <c r="AE145" s="1" t="s">
        <v>4734</v>
      </c>
      <c r="AG145" s="23">
        <f>VALUE(Table1[[#This Row],[TotalFatalInjuries]])</f>
        <v>1</v>
      </c>
      <c r="AH145" s="23">
        <f>VALUE(Table1[[#This Row],[TotalSeriousInjuries]])</f>
        <v>0</v>
      </c>
      <c r="AI145" s="23">
        <f>VALUE(Table1[[#This Row],[TotalMinorInjuries]])</f>
        <v>0</v>
      </c>
      <c r="AJ145" s="23">
        <f>VALUE(Table1[[#This Row],[TotalUninjured]])</f>
        <v>0</v>
      </c>
      <c r="AK145" s="23">
        <f t="shared" si="2"/>
        <v>1</v>
      </c>
      <c r="AL145" s="23" t="str">
        <f>RIGHT(Table1[[#This Row],[Location]],2)</f>
        <v>GA</v>
      </c>
      <c r="AM145" s="23">
        <f>YEAR(Table1[[#This Row],[EventDate]])</f>
        <v>2012</v>
      </c>
    </row>
    <row r="146" spans="1:39" x14ac:dyDescent="0.25">
      <c r="A146" s="1" t="s">
        <v>174</v>
      </c>
      <c r="B146" s="1" t="s">
        <v>505</v>
      </c>
      <c r="C146" s="1" t="s">
        <v>651</v>
      </c>
      <c r="D146" s="1" t="s">
        <v>1108</v>
      </c>
      <c r="E146" s="1" t="s">
        <v>1496</v>
      </c>
      <c r="F146" s="1" t="s">
        <v>1801</v>
      </c>
      <c r="G146" s="1" t="s">
        <v>1939</v>
      </c>
      <c r="H146" s="1" t="s">
        <v>2389</v>
      </c>
      <c r="I146" s="1"/>
      <c r="J146" s="1" t="s">
        <v>2897</v>
      </c>
      <c r="K146" s="1" t="s">
        <v>3299</v>
      </c>
      <c r="L146" s="1" t="s">
        <v>3300</v>
      </c>
      <c r="M146" s="1"/>
      <c r="N146" s="1" t="s">
        <v>3449</v>
      </c>
      <c r="O146" s="1" t="s">
        <v>3918</v>
      </c>
      <c r="P146" s="1" t="s">
        <v>4351</v>
      </c>
      <c r="Q146" s="1" t="s">
        <v>4618</v>
      </c>
      <c r="R146">
        <v>1</v>
      </c>
      <c r="S146" s="1" t="s">
        <v>4619</v>
      </c>
      <c r="T146" s="1" t="s">
        <v>4624</v>
      </c>
      <c r="U146" s="1"/>
      <c r="V146" s="1" t="s">
        <v>4627</v>
      </c>
      <c r="W146" s="1"/>
      <c r="X146" s="1"/>
      <c r="Y146" s="1" t="s">
        <v>4638</v>
      </c>
      <c r="Z146" s="1" t="s">
        <v>4638</v>
      </c>
      <c r="AA146" s="1"/>
      <c r="AB146" s="1" t="s">
        <v>4643</v>
      </c>
      <c r="AC146" s="1" t="s">
        <v>4647</v>
      </c>
      <c r="AD146" s="1" t="s">
        <v>4657</v>
      </c>
      <c r="AE146" s="1" t="s">
        <v>4669</v>
      </c>
      <c r="AG146" s="23">
        <f>VALUE(Table1[[#This Row],[TotalFatalInjuries]])</f>
        <v>0</v>
      </c>
      <c r="AH146" s="23">
        <f>VALUE(Table1[[#This Row],[TotalSeriousInjuries]])</f>
        <v>1</v>
      </c>
      <c r="AI146" s="23">
        <f>VALUE(Table1[[#This Row],[TotalMinorInjuries]])</f>
        <v>1</v>
      </c>
      <c r="AJ146" s="23">
        <f>VALUE(Table1[[#This Row],[TotalUninjured]])</f>
        <v>0</v>
      </c>
      <c r="AK146" s="23">
        <f t="shared" si="2"/>
        <v>2</v>
      </c>
      <c r="AL146" s="23" t="str">
        <f>RIGHT(Table1[[#This Row],[Location]],2)</f>
        <v>MT</v>
      </c>
      <c r="AM146" s="23">
        <f>YEAR(Table1[[#This Row],[EventDate]])</f>
        <v>2012</v>
      </c>
    </row>
    <row r="147" spans="1:39" x14ac:dyDescent="0.25">
      <c r="A147" s="1" t="s">
        <v>175</v>
      </c>
      <c r="B147" s="1" t="s">
        <v>505</v>
      </c>
      <c r="C147" s="1" t="s">
        <v>652</v>
      </c>
      <c r="D147" s="1" t="s">
        <v>1109</v>
      </c>
      <c r="E147" s="1" t="s">
        <v>1497</v>
      </c>
      <c r="F147" s="1" t="s">
        <v>1801</v>
      </c>
      <c r="G147" s="1" t="s">
        <v>1940</v>
      </c>
      <c r="H147" s="1" t="s">
        <v>2390</v>
      </c>
      <c r="I147" s="1" t="s">
        <v>2789</v>
      </c>
      <c r="J147" s="1" t="s">
        <v>3086</v>
      </c>
      <c r="K147" s="1" t="s">
        <v>3299</v>
      </c>
      <c r="L147" s="1" t="s">
        <v>3300</v>
      </c>
      <c r="M147" s="1" t="s">
        <v>3305</v>
      </c>
      <c r="N147" s="1" t="s">
        <v>3450</v>
      </c>
      <c r="O147" s="1" t="s">
        <v>3919</v>
      </c>
      <c r="P147" s="1" t="s">
        <v>4352</v>
      </c>
      <c r="Q147" s="1" t="s">
        <v>4617</v>
      </c>
      <c r="R147">
        <v>1</v>
      </c>
      <c r="S147" s="1" t="s">
        <v>4619</v>
      </c>
      <c r="T147" s="1" t="s">
        <v>4624</v>
      </c>
      <c r="U147" s="1"/>
      <c r="V147" s="1" t="s">
        <v>4627</v>
      </c>
      <c r="W147" s="1"/>
      <c r="X147" s="1"/>
      <c r="Y147" s="1"/>
      <c r="Z147" s="1" t="s">
        <v>4638</v>
      </c>
      <c r="AA147" s="1"/>
      <c r="AB147" s="1" t="s">
        <v>4643</v>
      </c>
      <c r="AC147" s="1" t="s">
        <v>4647</v>
      </c>
      <c r="AD147" s="1" t="s">
        <v>4657</v>
      </c>
      <c r="AE147" s="1" t="s">
        <v>4721</v>
      </c>
      <c r="AG147" s="23">
        <f>VALUE(Table1[[#This Row],[TotalFatalInjuries]])</f>
        <v>0</v>
      </c>
      <c r="AH147" s="23">
        <f>VALUE(Table1[[#This Row],[TotalSeriousInjuries]])</f>
        <v>0</v>
      </c>
      <c r="AI147" s="23">
        <f>VALUE(Table1[[#This Row],[TotalMinorInjuries]])</f>
        <v>1</v>
      </c>
      <c r="AJ147" s="23">
        <f>VALUE(Table1[[#This Row],[TotalUninjured]])</f>
        <v>0</v>
      </c>
      <c r="AK147" s="23">
        <f t="shared" si="2"/>
        <v>1</v>
      </c>
      <c r="AL147" s="23" t="str">
        <f>RIGHT(Table1[[#This Row],[Location]],2)</f>
        <v>TN</v>
      </c>
      <c r="AM147" s="23">
        <f>YEAR(Table1[[#This Row],[EventDate]])</f>
        <v>2012</v>
      </c>
    </row>
    <row r="148" spans="1:39" x14ac:dyDescent="0.25">
      <c r="A148" s="1" t="s">
        <v>176</v>
      </c>
      <c r="B148" s="1" t="s">
        <v>505</v>
      </c>
      <c r="C148" s="1" t="s">
        <v>653</v>
      </c>
      <c r="D148" s="1" t="s">
        <v>1109</v>
      </c>
      <c r="E148" s="1" t="s">
        <v>1498</v>
      </c>
      <c r="F148" s="1" t="s">
        <v>1801</v>
      </c>
      <c r="G148" s="1" t="s">
        <v>1941</v>
      </c>
      <c r="H148" s="1" t="s">
        <v>2391</v>
      </c>
      <c r="I148" s="1"/>
      <c r="J148" s="1" t="s">
        <v>2897</v>
      </c>
      <c r="K148" s="1" t="s">
        <v>4807</v>
      </c>
      <c r="L148" s="1" t="s">
        <v>3300</v>
      </c>
      <c r="M148" s="1" t="s">
        <v>3303</v>
      </c>
      <c r="N148" s="1" t="s">
        <v>3451</v>
      </c>
      <c r="O148" s="1" t="s">
        <v>3920</v>
      </c>
      <c r="P148" s="1" t="s">
        <v>4353</v>
      </c>
      <c r="Q148" s="1" t="s">
        <v>4618</v>
      </c>
      <c r="R148">
        <v>1</v>
      </c>
      <c r="S148" s="1" t="s">
        <v>4622</v>
      </c>
      <c r="T148" s="1" t="s">
        <v>4624</v>
      </c>
      <c r="U148" s="1"/>
      <c r="V148" s="1" t="s">
        <v>4627</v>
      </c>
      <c r="W148" s="1"/>
      <c r="X148" s="1" t="s">
        <v>4637</v>
      </c>
      <c r="Y148" s="1"/>
      <c r="Z148" s="1"/>
      <c r="AA148" s="1"/>
      <c r="AB148" s="1" t="s">
        <v>4643</v>
      </c>
      <c r="AC148" s="1" t="s">
        <v>4647</v>
      </c>
      <c r="AD148" s="1" t="s">
        <v>4657</v>
      </c>
      <c r="AE148" s="1" t="s">
        <v>4711</v>
      </c>
      <c r="AG148" s="23">
        <f>VALUE(Table1[[#This Row],[TotalFatalInjuries]])</f>
        <v>2</v>
      </c>
      <c r="AH148" s="23">
        <f>VALUE(Table1[[#This Row],[TotalSeriousInjuries]])</f>
        <v>0</v>
      </c>
      <c r="AI148" s="23">
        <f>VALUE(Table1[[#This Row],[TotalMinorInjuries]])</f>
        <v>0</v>
      </c>
      <c r="AJ148" s="23">
        <f>VALUE(Table1[[#This Row],[TotalUninjured]])</f>
        <v>0</v>
      </c>
      <c r="AK148" s="23">
        <f t="shared" si="2"/>
        <v>2</v>
      </c>
      <c r="AL148" s="23" t="str">
        <f>RIGHT(Table1[[#This Row],[Location]],2)</f>
        <v>TX</v>
      </c>
      <c r="AM148" s="23">
        <f>YEAR(Table1[[#This Row],[EventDate]])</f>
        <v>2012</v>
      </c>
    </row>
    <row r="149" spans="1:39" x14ac:dyDescent="0.25">
      <c r="A149" s="1" t="s">
        <v>177</v>
      </c>
      <c r="B149" s="1" t="s">
        <v>505</v>
      </c>
      <c r="C149" s="1" t="s">
        <v>654</v>
      </c>
      <c r="D149" s="1" t="s">
        <v>1110</v>
      </c>
      <c r="E149" s="1" t="s">
        <v>1499</v>
      </c>
      <c r="F149" s="1" t="s">
        <v>1801</v>
      </c>
      <c r="G149" s="1" t="s">
        <v>1942</v>
      </c>
      <c r="H149" s="1" t="s">
        <v>2392</v>
      </c>
      <c r="I149" s="1" t="s">
        <v>2790</v>
      </c>
      <c r="J149" s="1" t="s">
        <v>3087</v>
      </c>
      <c r="K149" s="1" t="s">
        <v>3299</v>
      </c>
      <c r="L149" s="1" t="s">
        <v>3300</v>
      </c>
      <c r="M149" s="1" t="s">
        <v>3303</v>
      </c>
      <c r="N149" s="1" t="s">
        <v>3452</v>
      </c>
      <c r="O149" s="1" t="s">
        <v>3921</v>
      </c>
      <c r="P149" s="1" t="s">
        <v>4354</v>
      </c>
      <c r="Q149" s="1" t="s">
        <v>4618</v>
      </c>
      <c r="R149">
        <v>1</v>
      </c>
      <c r="S149" s="1" t="s">
        <v>4619</v>
      </c>
      <c r="T149" s="1" t="s">
        <v>4624</v>
      </c>
      <c r="U149" s="1"/>
      <c r="V149" s="1" t="s">
        <v>4629</v>
      </c>
      <c r="W149" s="1"/>
      <c r="X149" s="1"/>
      <c r="Y149" s="1"/>
      <c r="Z149" s="1" t="s">
        <v>4638</v>
      </c>
      <c r="AA149" s="1" t="s">
        <v>4638</v>
      </c>
      <c r="AB149" s="1" t="s">
        <v>4643</v>
      </c>
      <c r="AC149" s="1" t="s">
        <v>4646</v>
      </c>
      <c r="AD149" s="1" t="s">
        <v>4657</v>
      </c>
      <c r="AE149" s="1" t="s">
        <v>4700</v>
      </c>
      <c r="AG149" s="23">
        <f>VALUE(Table1[[#This Row],[TotalFatalInjuries]])</f>
        <v>0</v>
      </c>
      <c r="AH149" s="23">
        <f>VALUE(Table1[[#This Row],[TotalSeriousInjuries]])</f>
        <v>0</v>
      </c>
      <c r="AI149" s="23">
        <f>VALUE(Table1[[#This Row],[TotalMinorInjuries]])</f>
        <v>1</v>
      </c>
      <c r="AJ149" s="23">
        <f>VALUE(Table1[[#This Row],[TotalUninjured]])</f>
        <v>1</v>
      </c>
      <c r="AK149" s="23">
        <f t="shared" si="2"/>
        <v>2</v>
      </c>
      <c r="AL149" s="23" t="str">
        <f>RIGHT(Table1[[#This Row],[Location]],2)</f>
        <v>MS</v>
      </c>
      <c r="AM149" s="23">
        <f>YEAR(Table1[[#This Row],[EventDate]])</f>
        <v>2012</v>
      </c>
    </row>
    <row r="150" spans="1:39" x14ac:dyDescent="0.25">
      <c r="A150" s="1" t="s">
        <v>178</v>
      </c>
      <c r="B150" s="1" t="s">
        <v>505</v>
      </c>
      <c r="C150" s="1" t="s">
        <v>655</v>
      </c>
      <c r="D150" s="1" t="s">
        <v>1111</v>
      </c>
      <c r="E150" s="1" t="s">
        <v>1475</v>
      </c>
      <c r="F150" s="1" t="s">
        <v>1801</v>
      </c>
      <c r="G150" s="1" t="s">
        <v>1943</v>
      </c>
      <c r="H150" s="1" t="s">
        <v>2393</v>
      </c>
      <c r="I150" s="1"/>
      <c r="J150" s="1"/>
      <c r="K150" s="1" t="s">
        <v>4807</v>
      </c>
      <c r="L150" s="1" t="s">
        <v>3300</v>
      </c>
      <c r="M150" s="1" t="s">
        <v>3303</v>
      </c>
      <c r="N150" s="1" t="s">
        <v>3453</v>
      </c>
      <c r="O150" s="1" t="s">
        <v>3922</v>
      </c>
      <c r="P150" s="1" t="s">
        <v>4355</v>
      </c>
      <c r="Q150" s="1" t="s">
        <v>4617</v>
      </c>
      <c r="R150">
        <v>1</v>
      </c>
      <c r="S150" s="1" t="s">
        <v>4619</v>
      </c>
      <c r="T150" s="1" t="s">
        <v>4624</v>
      </c>
      <c r="U150" s="1"/>
      <c r="V150" s="1" t="s">
        <v>4627</v>
      </c>
      <c r="W150" s="1"/>
      <c r="X150" s="1" t="s">
        <v>4638</v>
      </c>
      <c r="Y150" s="1"/>
      <c r="Z150" s="1"/>
      <c r="AA150" s="1"/>
      <c r="AB150" s="1" t="s">
        <v>4643</v>
      </c>
      <c r="AC150" s="1"/>
      <c r="AD150" s="1" t="s">
        <v>4655</v>
      </c>
      <c r="AE150" s="1" t="s">
        <v>1109</v>
      </c>
      <c r="AG150" s="23">
        <f>VALUE(Table1[[#This Row],[TotalFatalInjuries]])</f>
        <v>1</v>
      </c>
      <c r="AH150" s="23">
        <f>VALUE(Table1[[#This Row],[TotalSeriousInjuries]])</f>
        <v>0</v>
      </c>
      <c r="AI150" s="23">
        <f>VALUE(Table1[[#This Row],[TotalMinorInjuries]])</f>
        <v>0</v>
      </c>
      <c r="AJ150" s="23">
        <f>VALUE(Table1[[#This Row],[TotalUninjured]])</f>
        <v>0</v>
      </c>
      <c r="AK150" s="23">
        <f t="shared" si="2"/>
        <v>1</v>
      </c>
      <c r="AL150" s="23" t="str">
        <f>RIGHT(Table1[[#This Row],[Location]],2)</f>
        <v>TN</v>
      </c>
      <c r="AM150" s="23">
        <f>YEAR(Table1[[#This Row],[EventDate]])</f>
        <v>2012</v>
      </c>
    </row>
    <row r="151" spans="1:39" x14ac:dyDescent="0.25">
      <c r="A151" s="1" t="s">
        <v>179</v>
      </c>
      <c r="B151" s="1" t="s">
        <v>505</v>
      </c>
      <c r="C151" s="1" t="s">
        <v>656</v>
      </c>
      <c r="D151" s="1" t="s">
        <v>1111</v>
      </c>
      <c r="E151" s="1" t="s">
        <v>1500</v>
      </c>
      <c r="F151" s="1" t="s">
        <v>1801</v>
      </c>
      <c r="G151" s="1" t="s">
        <v>1944</v>
      </c>
      <c r="H151" s="1" t="s">
        <v>2394</v>
      </c>
      <c r="I151" s="1" t="s">
        <v>2791</v>
      </c>
      <c r="J151" s="1" t="s">
        <v>3088</v>
      </c>
      <c r="K151" s="1" t="s">
        <v>3299</v>
      </c>
      <c r="L151" s="1" t="s">
        <v>3300</v>
      </c>
      <c r="M151" s="1" t="s">
        <v>3303</v>
      </c>
      <c r="N151" s="1" t="s">
        <v>3454</v>
      </c>
      <c r="O151" s="1" t="s">
        <v>3923</v>
      </c>
      <c r="P151" s="1" t="s">
        <v>4356</v>
      </c>
      <c r="Q151" s="1" t="s">
        <v>4618</v>
      </c>
      <c r="R151">
        <v>1</v>
      </c>
      <c r="S151" s="1" t="s">
        <v>4619</v>
      </c>
      <c r="T151" s="1" t="s">
        <v>4624</v>
      </c>
      <c r="U151" s="1"/>
      <c r="V151" s="1" t="s">
        <v>4627</v>
      </c>
      <c r="W151" s="1"/>
      <c r="X151" s="1"/>
      <c r="Y151" s="1"/>
      <c r="Z151" s="1"/>
      <c r="AA151" s="1" t="s">
        <v>4638</v>
      </c>
      <c r="AB151" s="1" t="s">
        <v>4643</v>
      </c>
      <c r="AC151" s="1" t="s">
        <v>4649</v>
      </c>
      <c r="AD151" s="1" t="s">
        <v>4657</v>
      </c>
      <c r="AE151" s="1" t="s">
        <v>4735</v>
      </c>
      <c r="AG151" s="23">
        <f>VALUE(Table1[[#This Row],[TotalFatalInjuries]])</f>
        <v>0</v>
      </c>
      <c r="AH151" s="23">
        <f>VALUE(Table1[[#This Row],[TotalSeriousInjuries]])</f>
        <v>0</v>
      </c>
      <c r="AI151" s="23">
        <f>VALUE(Table1[[#This Row],[TotalMinorInjuries]])</f>
        <v>0</v>
      </c>
      <c r="AJ151" s="23">
        <f>VALUE(Table1[[#This Row],[TotalUninjured]])</f>
        <v>1</v>
      </c>
      <c r="AK151" s="23">
        <f t="shared" si="2"/>
        <v>1</v>
      </c>
      <c r="AL151" s="23" t="str">
        <f>RIGHT(Table1[[#This Row],[Location]],2)</f>
        <v>MT</v>
      </c>
      <c r="AM151" s="23">
        <f>YEAR(Table1[[#This Row],[EventDate]])</f>
        <v>2012</v>
      </c>
    </row>
    <row r="152" spans="1:39" x14ac:dyDescent="0.25">
      <c r="A152" s="1" t="s">
        <v>180</v>
      </c>
      <c r="B152" s="1" t="s">
        <v>505</v>
      </c>
      <c r="C152" s="1" t="s">
        <v>657</v>
      </c>
      <c r="D152" s="1" t="s">
        <v>1112</v>
      </c>
      <c r="E152" s="1" t="s">
        <v>1501</v>
      </c>
      <c r="F152" s="1" t="s">
        <v>1801</v>
      </c>
      <c r="G152" s="1" t="s">
        <v>1945</v>
      </c>
      <c r="H152" s="1" t="s">
        <v>2395</v>
      </c>
      <c r="I152" s="1" t="s">
        <v>2792</v>
      </c>
      <c r="J152" s="1" t="s">
        <v>3089</v>
      </c>
      <c r="K152" s="1" t="s">
        <v>3299</v>
      </c>
      <c r="L152" s="1" t="s">
        <v>3300</v>
      </c>
      <c r="M152" s="1" t="s">
        <v>3303</v>
      </c>
      <c r="N152" s="1" t="s">
        <v>3455</v>
      </c>
      <c r="O152" s="1" t="s">
        <v>3924</v>
      </c>
      <c r="P152" s="1" t="s">
        <v>4308</v>
      </c>
      <c r="Q152" s="1" t="s">
        <v>4617</v>
      </c>
      <c r="R152">
        <v>1</v>
      </c>
      <c r="S152" s="1" t="s">
        <v>4619</v>
      </c>
      <c r="T152" s="1" t="s">
        <v>4624</v>
      </c>
      <c r="U152" s="1"/>
      <c r="V152" s="1" t="s">
        <v>4627</v>
      </c>
      <c r="W152" s="1"/>
      <c r="X152" s="1"/>
      <c r="Y152" s="1" t="s">
        <v>4637</v>
      </c>
      <c r="Z152" s="1"/>
      <c r="AA152" s="1"/>
      <c r="AB152" s="1" t="s">
        <v>4643</v>
      </c>
      <c r="AC152" s="1"/>
      <c r="AD152" s="1" t="s">
        <v>4657</v>
      </c>
      <c r="AE152" s="1" t="s">
        <v>4692</v>
      </c>
      <c r="AG152" s="23">
        <f>VALUE(Table1[[#This Row],[TotalFatalInjuries]])</f>
        <v>0</v>
      </c>
      <c r="AH152" s="23">
        <f>VALUE(Table1[[#This Row],[TotalSeriousInjuries]])</f>
        <v>2</v>
      </c>
      <c r="AI152" s="23">
        <f>VALUE(Table1[[#This Row],[TotalMinorInjuries]])</f>
        <v>0</v>
      </c>
      <c r="AJ152" s="23">
        <f>VALUE(Table1[[#This Row],[TotalUninjured]])</f>
        <v>0</v>
      </c>
      <c r="AK152" s="23">
        <f t="shared" si="2"/>
        <v>2</v>
      </c>
      <c r="AL152" s="23" t="str">
        <f>RIGHT(Table1[[#This Row],[Location]],2)</f>
        <v>NC</v>
      </c>
      <c r="AM152" s="23">
        <f>YEAR(Table1[[#This Row],[EventDate]])</f>
        <v>2012</v>
      </c>
    </row>
    <row r="153" spans="1:39" x14ac:dyDescent="0.25">
      <c r="A153" s="1" t="s">
        <v>181</v>
      </c>
      <c r="B153" s="1" t="s">
        <v>505</v>
      </c>
      <c r="C153" s="1" t="s">
        <v>658</v>
      </c>
      <c r="D153" s="1" t="s">
        <v>1112</v>
      </c>
      <c r="E153" s="1" t="s">
        <v>1413</v>
      </c>
      <c r="F153" s="1" t="s">
        <v>1801</v>
      </c>
      <c r="G153" s="1" t="s">
        <v>1946</v>
      </c>
      <c r="H153" s="1" t="s">
        <v>2396</v>
      </c>
      <c r="I153" s="1"/>
      <c r="J153" s="1" t="s">
        <v>2897</v>
      </c>
      <c r="K153" s="1" t="s">
        <v>4807</v>
      </c>
      <c r="L153" s="1" t="s">
        <v>3300</v>
      </c>
      <c r="M153" s="1" t="s">
        <v>3303</v>
      </c>
      <c r="N153" s="1" t="s">
        <v>3456</v>
      </c>
      <c r="O153" s="1" t="s">
        <v>3925</v>
      </c>
      <c r="P153" s="1" t="s">
        <v>4357</v>
      </c>
      <c r="Q153" s="1" t="s">
        <v>4617</v>
      </c>
      <c r="R153">
        <v>1</v>
      </c>
      <c r="S153" s="1" t="s">
        <v>4619</v>
      </c>
      <c r="T153" s="1" t="s">
        <v>4624</v>
      </c>
      <c r="U153" s="1"/>
      <c r="V153" s="1" t="s">
        <v>4627</v>
      </c>
      <c r="W153" s="1"/>
      <c r="X153" s="1" t="s">
        <v>4638</v>
      </c>
      <c r="Y153" s="1"/>
      <c r="Z153" s="1"/>
      <c r="AA153" s="1"/>
      <c r="AB153" s="1" t="s">
        <v>4643</v>
      </c>
      <c r="AC153" s="1" t="s">
        <v>4645</v>
      </c>
      <c r="AD153" s="1" t="s">
        <v>4657</v>
      </c>
      <c r="AE153" s="1" t="s">
        <v>4672</v>
      </c>
      <c r="AG153" s="23">
        <f>VALUE(Table1[[#This Row],[TotalFatalInjuries]])</f>
        <v>1</v>
      </c>
      <c r="AH153" s="23">
        <f>VALUE(Table1[[#This Row],[TotalSeriousInjuries]])</f>
        <v>0</v>
      </c>
      <c r="AI153" s="23">
        <f>VALUE(Table1[[#This Row],[TotalMinorInjuries]])</f>
        <v>0</v>
      </c>
      <c r="AJ153" s="23">
        <f>VALUE(Table1[[#This Row],[TotalUninjured]])</f>
        <v>0</v>
      </c>
      <c r="AK153" s="23">
        <f t="shared" si="2"/>
        <v>1</v>
      </c>
      <c r="AL153" s="23" t="str">
        <f>RIGHT(Table1[[#This Row],[Location]],2)</f>
        <v>FL</v>
      </c>
      <c r="AM153" s="23">
        <f>YEAR(Table1[[#This Row],[EventDate]])</f>
        <v>2012</v>
      </c>
    </row>
    <row r="154" spans="1:39" x14ac:dyDescent="0.25">
      <c r="A154" s="1" t="s">
        <v>182</v>
      </c>
      <c r="B154" s="1" t="s">
        <v>505</v>
      </c>
      <c r="C154" s="1" t="s">
        <v>659</v>
      </c>
      <c r="D154" s="1" t="s">
        <v>1113</v>
      </c>
      <c r="E154" s="1" t="s">
        <v>1502</v>
      </c>
      <c r="F154" s="1" t="s">
        <v>1801</v>
      </c>
      <c r="G154" s="1" t="s">
        <v>1947</v>
      </c>
      <c r="H154" s="1" t="s">
        <v>2397</v>
      </c>
      <c r="I154" s="1" t="s">
        <v>2793</v>
      </c>
      <c r="J154" s="1" t="s">
        <v>3090</v>
      </c>
      <c r="K154" s="1" t="s">
        <v>3299</v>
      </c>
      <c r="L154" s="1" t="s">
        <v>3300</v>
      </c>
      <c r="M154" s="1" t="s">
        <v>3303</v>
      </c>
      <c r="N154" s="1" t="s">
        <v>3457</v>
      </c>
      <c r="O154" s="1" t="s">
        <v>3926</v>
      </c>
      <c r="P154" s="1" t="s">
        <v>4358</v>
      </c>
      <c r="Q154" s="1" t="s">
        <v>4617</v>
      </c>
      <c r="R154">
        <v>1</v>
      </c>
      <c r="S154" s="1" t="s">
        <v>4620</v>
      </c>
      <c r="T154" s="1" t="s">
        <v>4624</v>
      </c>
      <c r="U154" s="1"/>
      <c r="V154" s="1" t="s">
        <v>4627</v>
      </c>
      <c r="W154" s="1"/>
      <c r="X154" s="1"/>
      <c r="Y154" s="1" t="s">
        <v>4638</v>
      </c>
      <c r="Z154" s="1" t="s">
        <v>4638</v>
      </c>
      <c r="AA154" s="1"/>
      <c r="AB154" s="1" t="s">
        <v>4643</v>
      </c>
      <c r="AC154" s="1" t="s">
        <v>4650</v>
      </c>
      <c r="AD154" s="1" t="s">
        <v>4657</v>
      </c>
      <c r="AE154" s="1" t="s">
        <v>4736</v>
      </c>
      <c r="AG154" s="23">
        <f>VALUE(Table1[[#This Row],[TotalFatalInjuries]])</f>
        <v>0</v>
      </c>
      <c r="AH154" s="23">
        <f>VALUE(Table1[[#This Row],[TotalSeriousInjuries]])</f>
        <v>1</v>
      </c>
      <c r="AI154" s="23">
        <f>VALUE(Table1[[#This Row],[TotalMinorInjuries]])</f>
        <v>1</v>
      </c>
      <c r="AJ154" s="23">
        <f>VALUE(Table1[[#This Row],[TotalUninjured]])</f>
        <v>0</v>
      </c>
      <c r="AK154" s="23">
        <f t="shared" si="2"/>
        <v>2</v>
      </c>
      <c r="AL154" s="23" t="str">
        <f>RIGHT(Table1[[#This Row],[Location]],2)</f>
        <v>FL</v>
      </c>
      <c r="AM154" s="23">
        <f>YEAR(Table1[[#This Row],[EventDate]])</f>
        <v>2012</v>
      </c>
    </row>
    <row r="155" spans="1:39" x14ac:dyDescent="0.25">
      <c r="A155" s="1" t="s">
        <v>183</v>
      </c>
      <c r="B155" s="1" t="s">
        <v>505</v>
      </c>
      <c r="C155" s="1" t="s">
        <v>660</v>
      </c>
      <c r="D155" s="1" t="s">
        <v>1114</v>
      </c>
      <c r="E155" s="1" t="s">
        <v>1503</v>
      </c>
      <c r="F155" s="1" t="s">
        <v>1801</v>
      </c>
      <c r="G155" s="1" t="s">
        <v>1948</v>
      </c>
      <c r="H155" s="1" t="s">
        <v>2398</v>
      </c>
      <c r="I155" s="1" t="s">
        <v>2794</v>
      </c>
      <c r="J155" s="1" t="s">
        <v>3091</v>
      </c>
      <c r="K155" s="1" t="s">
        <v>4807</v>
      </c>
      <c r="L155" s="1" t="s">
        <v>3300</v>
      </c>
      <c r="M155" s="1" t="s">
        <v>3303</v>
      </c>
      <c r="N155" s="1" t="s">
        <v>3458</v>
      </c>
      <c r="O155" s="1" t="s">
        <v>3927</v>
      </c>
      <c r="P155" s="1" t="s">
        <v>4359</v>
      </c>
      <c r="Q155" s="1" t="s">
        <v>4617</v>
      </c>
      <c r="R155">
        <v>1</v>
      </c>
      <c r="S155" s="1" t="s">
        <v>4619</v>
      </c>
      <c r="T155" s="1" t="s">
        <v>4624</v>
      </c>
      <c r="U155" s="1"/>
      <c r="V155" s="1" t="s">
        <v>4627</v>
      </c>
      <c r="W155" s="1"/>
      <c r="X155" s="1" t="s">
        <v>4638</v>
      </c>
      <c r="Y155" s="1"/>
      <c r="Z155" s="1"/>
      <c r="AA155" s="1"/>
      <c r="AB155" s="1" t="s">
        <v>4643</v>
      </c>
      <c r="AC155" s="1" t="s">
        <v>4647</v>
      </c>
      <c r="AD155" s="1" t="s">
        <v>4657</v>
      </c>
      <c r="AE155" s="1" t="s">
        <v>4695</v>
      </c>
      <c r="AG155" s="23">
        <f>VALUE(Table1[[#This Row],[TotalFatalInjuries]])</f>
        <v>1</v>
      </c>
      <c r="AH155" s="23">
        <f>VALUE(Table1[[#This Row],[TotalSeriousInjuries]])</f>
        <v>0</v>
      </c>
      <c r="AI155" s="23">
        <f>VALUE(Table1[[#This Row],[TotalMinorInjuries]])</f>
        <v>0</v>
      </c>
      <c r="AJ155" s="23">
        <f>VALUE(Table1[[#This Row],[TotalUninjured]])</f>
        <v>0</v>
      </c>
      <c r="AK155" s="23">
        <f t="shared" si="2"/>
        <v>1</v>
      </c>
      <c r="AL155" s="23" t="str">
        <f>RIGHT(Table1[[#This Row],[Location]],2)</f>
        <v>CA</v>
      </c>
      <c r="AM155" s="23">
        <f>YEAR(Table1[[#This Row],[EventDate]])</f>
        <v>2012</v>
      </c>
    </row>
    <row r="156" spans="1:39" x14ac:dyDescent="0.25">
      <c r="A156" s="1" t="s">
        <v>184</v>
      </c>
      <c r="B156" s="1" t="s">
        <v>505</v>
      </c>
      <c r="C156" s="1" t="s">
        <v>661</v>
      </c>
      <c r="D156" s="1" t="s">
        <v>1115</v>
      </c>
      <c r="E156" s="1" t="s">
        <v>1504</v>
      </c>
      <c r="F156" s="1" t="s">
        <v>1801</v>
      </c>
      <c r="G156" s="1" t="s">
        <v>1949</v>
      </c>
      <c r="H156" s="1" t="s">
        <v>2399</v>
      </c>
      <c r="I156" s="1" t="s">
        <v>2795</v>
      </c>
      <c r="J156" s="1" t="s">
        <v>3092</v>
      </c>
      <c r="K156" s="1" t="s">
        <v>4807</v>
      </c>
      <c r="L156" s="1" t="s">
        <v>3300</v>
      </c>
      <c r="M156" s="1" t="s">
        <v>3303</v>
      </c>
      <c r="N156" s="1" t="s">
        <v>3459</v>
      </c>
      <c r="O156" s="1" t="s">
        <v>3928</v>
      </c>
      <c r="P156" s="1" t="s">
        <v>4360</v>
      </c>
      <c r="Q156" s="1" t="s">
        <v>4617</v>
      </c>
      <c r="R156">
        <v>1</v>
      </c>
      <c r="S156" s="1" t="s">
        <v>4619</v>
      </c>
      <c r="T156" s="1" t="s">
        <v>4624</v>
      </c>
      <c r="U156" s="1"/>
      <c r="V156" s="1" t="s">
        <v>4627</v>
      </c>
      <c r="W156" s="1"/>
      <c r="X156" s="1" t="s">
        <v>4638</v>
      </c>
      <c r="Y156" s="1"/>
      <c r="Z156" s="1"/>
      <c r="AA156" s="1"/>
      <c r="AB156" s="1" t="s">
        <v>4643</v>
      </c>
      <c r="AC156" s="1" t="s">
        <v>4648</v>
      </c>
      <c r="AD156" s="1" t="s">
        <v>4657</v>
      </c>
      <c r="AE156" s="1" t="s">
        <v>4721</v>
      </c>
      <c r="AG156" s="23">
        <f>VALUE(Table1[[#This Row],[TotalFatalInjuries]])</f>
        <v>1</v>
      </c>
      <c r="AH156" s="23">
        <f>VALUE(Table1[[#This Row],[TotalSeriousInjuries]])</f>
        <v>0</v>
      </c>
      <c r="AI156" s="23">
        <f>VALUE(Table1[[#This Row],[TotalMinorInjuries]])</f>
        <v>0</v>
      </c>
      <c r="AJ156" s="23">
        <f>VALUE(Table1[[#This Row],[TotalUninjured]])</f>
        <v>0</v>
      </c>
      <c r="AK156" s="23">
        <f t="shared" si="2"/>
        <v>1</v>
      </c>
      <c r="AL156" s="23" t="str">
        <f>RIGHT(Table1[[#This Row],[Location]],2)</f>
        <v>CO</v>
      </c>
      <c r="AM156" s="23">
        <f>YEAR(Table1[[#This Row],[EventDate]])</f>
        <v>2012</v>
      </c>
    </row>
    <row r="157" spans="1:39" x14ac:dyDescent="0.25">
      <c r="A157" s="1" t="s">
        <v>185</v>
      </c>
      <c r="B157" s="1" t="s">
        <v>505</v>
      </c>
      <c r="C157" s="1" t="s">
        <v>662</v>
      </c>
      <c r="D157" s="1" t="s">
        <v>1116</v>
      </c>
      <c r="E157" s="1" t="s">
        <v>1505</v>
      </c>
      <c r="F157" s="1" t="s">
        <v>1801</v>
      </c>
      <c r="G157" s="1" t="s">
        <v>1950</v>
      </c>
      <c r="H157" s="1" t="s">
        <v>2400</v>
      </c>
      <c r="I157" s="1"/>
      <c r="J157" s="1" t="s">
        <v>2897</v>
      </c>
      <c r="K157" s="1" t="s">
        <v>4807</v>
      </c>
      <c r="L157" s="1" t="s">
        <v>3300</v>
      </c>
      <c r="M157" s="1" t="s">
        <v>3303</v>
      </c>
      <c r="N157" s="1" t="s">
        <v>3460</v>
      </c>
      <c r="O157" s="1" t="s">
        <v>3929</v>
      </c>
      <c r="P157" s="1" t="s">
        <v>4361</v>
      </c>
      <c r="Q157" s="1" t="s">
        <v>4617</v>
      </c>
      <c r="R157">
        <v>1</v>
      </c>
      <c r="S157" s="1" t="s">
        <v>4619</v>
      </c>
      <c r="T157" s="1" t="s">
        <v>4624</v>
      </c>
      <c r="U157" s="1"/>
      <c r="V157" s="1" t="s">
        <v>4627</v>
      </c>
      <c r="W157" s="1"/>
      <c r="X157" s="1" t="s">
        <v>4638</v>
      </c>
      <c r="Y157" s="1"/>
      <c r="Z157" s="1"/>
      <c r="AA157" s="1"/>
      <c r="AB157" s="1" t="s">
        <v>4643</v>
      </c>
      <c r="AC157" s="1" t="s">
        <v>4648</v>
      </c>
      <c r="AD157" s="1" t="s">
        <v>4657</v>
      </c>
      <c r="AE157" s="1" t="s">
        <v>4703</v>
      </c>
      <c r="AG157" s="23">
        <f>VALUE(Table1[[#This Row],[TotalFatalInjuries]])</f>
        <v>1</v>
      </c>
      <c r="AH157" s="23">
        <f>VALUE(Table1[[#This Row],[TotalSeriousInjuries]])</f>
        <v>0</v>
      </c>
      <c r="AI157" s="23">
        <f>VALUE(Table1[[#This Row],[TotalMinorInjuries]])</f>
        <v>0</v>
      </c>
      <c r="AJ157" s="23">
        <f>VALUE(Table1[[#This Row],[TotalUninjured]])</f>
        <v>0</v>
      </c>
      <c r="AK157" s="23">
        <f t="shared" si="2"/>
        <v>1</v>
      </c>
      <c r="AL157" s="23" t="str">
        <f>RIGHT(Table1[[#This Row],[Location]],2)</f>
        <v>LA</v>
      </c>
      <c r="AM157" s="23">
        <f>YEAR(Table1[[#This Row],[EventDate]])</f>
        <v>2012</v>
      </c>
    </row>
    <row r="158" spans="1:39" x14ac:dyDescent="0.25">
      <c r="A158" s="1" t="s">
        <v>186</v>
      </c>
      <c r="B158" s="1" t="s">
        <v>505</v>
      </c>
      <c r="C158" s="1" t="s">
        <v>663</v>
      </c>
      <c r="D158" s="1" t="s">
        <v>1117</v>
      </c>
      <c r="E158" s="1" t="s">
        <v>1506</v>
      </c>
      <c r="F158" s="1" t="s">
        <v>1801</v>
      </c>
      <c r="G158" s="1" t="s">
        <v>1951</v>
      </c>
      <c r="H158" s="1" t="s">
        <v>2401</v>
      </c>
      <c r="I158" s="1" t="s">
        <v>2796</v>
      </c>
      <c r="J158" s="1" t="s">
        <v>3093</v>
      </c>
      <c r="K158" s="1" t="s">
        <v>3299</v>
      </c>
      <c r="L158" s="1" t="s">
        <v>3300</v>
      </c>
      <c r="M158" s="1" t="s">
        <v>3303</v>
      </c>
      <c r="N158" s="1" t="s">
        <v>3461</v>
      </c>
      <c r="O158" s="1" t="s">
        <v>3808</v>
      </c>
      <c r="P158" s="1" t="s">
        <v>4253</v>
      </c>
      <c r="Q158" s="1" t="s">
        <v>4617</v>
      </c>
      <c r="R158">
        <v>1</v>
      </c>
      <c r="S158" s="1" t="s">
        <v>4619</v>
      </c>
      <c r="T158" s="1" t="s">
        <v>4624</v>
      </c>
      <c r="U158" s="1"/>
      <c r="V158" s="1" t="s">
        <v>4627</v>
      </c>
      <c r="W158" s="1"/>
      <c r="X158" s="1"/>
      <c r="Y158" s="1"/>
      <c r="Z158" s="1"/>
      <c r="AA158" s="1" t="s">
        <v>4637</v>
      </c>
      <c r="AB158" s="1" t="s">
        <v>4643</v>
      </c>
      <c r="AC158" s="1" t="s">
        <v>4648</v>
      </c>
      <c r="AD158" s="1" t="s">
        <v>4657</v>
      </c>
      <c r="AE158" s="1" t="s">
        <v>4703</v>
      </c>
      <c r="AG158" s="23">
        <f>VALUE(Table1[[#This Row],[TotalFatalInjuries]])</f>
        <v>0</v>
      </c>
      <c r="AH158" s="23">
        <f>VALUE(Table1[[#This Row],[TotalSeriousInjuries]])</f>
        <v>0</v>
      </c>
      <c r="AI158" s="23">
        <f>VALUE(Table1[[#This Row],[TotalMinorInjuries]])</f>
        <v>0</v>
      </c>
      <c r="AJ158" s="23">
        <f>VALUE(Table1[[#This Row],[TotalUninjured]])</f>
        <v>2</v>
      </c>
      <c r="AK158" s="23">
        <f t="shared" si="2"/>
        <v>2</v>
      </c>
      <c r="AL158" s="23" t="str">
        <f>RIGHT(Table1[[#This Row],[Location]],2)</f>
        <v>GA</v>
      </c>
      <c r="AM158" s="23">
        <f>YEAR(Table1[[#This Row],[EventDate]])</f>
        <v>2012</v>
      </c>
    </row>
    <row r="159" spans="1:39" x14ac:dyDescent="0.25">
      <c r="A159" s="1" t="s">
        <v>186</v>
      </c>
      <c r="B159" s="1" t="s">
        <v>505</v>
      </c>
      <c r="C159" s="1" t="s">
        <v>664</v>
      </c>
      <c r="D159" s="1" t="s">
        <v>1117</v>
      </c>
      <c r="E159" s="1" t="s">
        <v>1506</v>
      </c>
      <c r="F159" s="1" t="s">
        <v>1801</v>
      </c>
      <c r="G159" s="1" t="s">
        <v>1951</v>
      </c>
      <c r="H159" s="1" t="s">
        <v>2401</v>
      </c>
      <c r="I159" s="1" t="s">
        <v>2796</v>
      </c>
      <c r="J159" s="1" t="s">
        <v>3093</v>
      </c>
      <c r="K159" s="1" t="s">
        <v>3299</v>
      </c>
      <c r="L159" s="1" t="s">
        <v>3300</v>
      </c>
      <c r="M159" s="1" t="s">
        <v>3303</v>
      </c>
      <c r="N159" s="1" t="s">
        <v>3462</v>
      </c>
      <c r="O159" s="1" t="s">
        <v>3930</v>
      </c>
      <c r="P159" s="1" t="s">
        <v>4362</v>
      </c>
      <c r="Q159" s="1" t="s">
        <v>4618</v>
      </c>
      <c r="R159">
        <v>1</v>
      </c>
      <c r="S159" s="1" t="s">
        <v>4619</v>
      </c>
      <c r="T159" s="1" t="s">
        <v>4624</v>
      </c>
      <c r="U159" s="1"/>
      <c r="V159" s="1" t="s">
        <v>4627</v>
      </c>
      <c r="W159" s="1"/>
      <c r="X159" s="1"/>
      <c r="Y159" s="1"/>
      <c r="Z159" s="1"/>
      <c r="AA159" s="1" t="s">
        <v>4637</v>
      </c>
      <c r="AB159" s="1" t="s">
        <v>4643</v>
      </c>
      <c r="AC159" s="1" t="s">
        <v>4648</v>
      </c>
      <c r="AD159" s="1" t="s">
        <v>4657</v>
      </c>
      <c r="AE159" s="1" t="s">
        <v>4703</v>
      </c>
      <c r="AG159" s="23">
        <f>VALUE(Table1[[#This Row],[TotalFatalInjuries]])</f>
        <v>0</v>
      </c>
      <c r="AH159" s="23">
        <f>VALUE(Table1[[#This Row],[TotalSeriousInjuries]])</f>
        <v>0</v>
      </c>
      <c r="AI159" s="23">
        <f>VALUE(Table1[[#This Row],[TotalMinorInjuries]])</f>
        <v>0</v>
      </c>
      <c r="AJ159" s="23">
        <f>VALUE(Table1[[#This Row],[TotalUninjured]])</f>
        <v>2</v>
      </c>
      <c r="AK159" s="23">
        <f t="shared" si="2"/>
        <v>2</v>
      </c>
      <c r="AL159" s="23" t="str">
        <f>RIGHT(Table1[[#This Row],[Location]],2)</f>
        <v>GA</v>
      </c>
      <c r="AM159" s="23">
        <f>YEAR(Table1[[#This Row],[EventDate]])</f>
        <v>2012</v>
      </c>
    </row>
    <row r="160" spans="1:39" x14ac:dyDescent="0.25">
      <c r="A160" s="1" t="s">
        <v>187</v>
      </c>
      <c r="B160" s="1" t="s">
        <v>505</v>
      </c>
      <c r="C160" s="1" t="s">
        <v>665</v>
      </c>
      <c r="D160" s="1" t="s">
        <v>1117</v>
      </c>
      <c r="E160" s="1" t="s">
        <v>1507</v>
      </c>
      <c r="F160" s="1" t="s">
        <v>1801</v>
      </c>
      <c r="G160" s="1" t="s">
        <v>1952</v>
      </c>
      <c r="H160" s="1" t="s">
        <v>2402</v>
      </c>
      <c r="I160" s="1"/>
      <c r="J160" s="1"/>
      <c r="K160" s="1" t="s">
        <v>3299</v>
      </c>
      <c r="L160" s="1" t="s">
        <v>3300</v>
      </c>
      <c r="M160" s="1" t="s">
        <v>3303</v>
      </c>
      <c r="N160" s="1" t="s">
        <v>3463</v>
      </c>
      <c r="O160" s="1" t="s">
        <v>3931</v>
      </c>
      <c r="P160" s="1" t="s">
        <v>4363</v>
      </c>
      <c r="Q160" s="1" t="s">
        <v>4617</v>
      </c>
      <c r="R160">
        <v>1</v>
      </c>
      <c r="S160" s="1" t="s">
        <v>4619</v>
      </c>
      <c r="T160" s="1" t="s">
        <v>4624</v>
      </c>
      <c r="U160" s="1"/>
      <c r="V160" s="1" t="s">
        <v>4627</v>
      </c>
      <c r="W160" s="1"/>
      <c r="X160" s="1"/>
      <c r="Y160" s="1"/>
      <c r="Z160" s="1"/>
      <c r="AA160" s="1" t="s">
        <v>4637</v>
      </c>
      <c r="AB160" s="1" t="s">
        <v>4643</v>
      </c>
      <c r="AC160" s="1"/>
      <c r="AD160" s="1" t="s">
        <v>4657</v>
      </c>
      <c r="AE160" s="1" t="s">
        <v>4737</v>
      </c>
      <c r="AG160" s="23">
        <f>VALUE(Table1[[#This Row],[TotalFatalInjuries]])</f>
        <v>0</v>
      </c>
      <c r="AH160" s="23">
        <f>VALUE(Table1[[#This Row],[TotalSeriousInjuries]])</f>
        <v>0</v>
      </c>
      <c r="AI160" s="23">
        <f>VALUE(Table1[[#This Row],[TotalMinorInjuries]])</f>
        <v>0</v>
      </c>
      <c r="AJ160" s="23">
        <f>VALUE(Table1[[#This Row],[TotalUninjured]])</f>
        <v>2</v>
      </c>
      <c r="AK160" s="23">
        <f t="shared" si="2"/>
        <v>2</v>
      </c>
      <c r="AL160" s="23" t="str">
        <f>RIGHT(Table1[[#This Row],[Location]],2)</f>
        <v>AL</v>
      </c>
      <c r="AM160" s="23">
        <f>YEAR(Table1[[#This Row],[EventDate]])</f>
        <v>2012</v>
      </c>
    </row>
    <row r="161" spans="1:39" x14ac:dyDescent="0.25">
      <c r="A161" s="1" t="s">
        <v>188</v>
      </c>
      <c r="B161" s="1" t="s">
        <v>505</v>
      </c>
      <c r="C161" s="1" t="s">
        <v>666</v>
      </c>
      <c r="D161" s="1" t="s">
        <v>1118</v>
      </c>
      <c r="E161" s="1" t="s">
        <v>1508</v>
      </c>
      <c r="F161" s="1" t="s">
        <v>1801</v>
      </c>
      <c r="G161" s="1" t="s">
        <v>1953</v>
      </c>
      <c r="H161" s="1" t="s">
        <v>2403</v>
      </c>
      <c r="I161" s="1"/>
      <c r="J161" s="1" t="s">
        <v>2897</v>
      </c>
      <c r="K161" s="1" t="s">
        <v>4807</v>
      </c>
      <c r="L161" s="1" t="s">
        <v>3300</v>
      </c>
      <c r="M161" s="1"/>
      <c r="N161" s="1" t="s">
        <v>3464</v>
      </c>
      <c r="O161" s="1" t="s">
        <v>3932</v>
      </c>
      <c r="P161" s="1" t="s">
        <v>4364</v>
      </c>
      <c r="Q161" s="1" t="s">
        <v>4618</v>
      </c>
      <c r="R161">
        <v>1</v>
      </c>
      <c r="S161" s="1" t="s">
        <v>4619</v>
      </c>
      <c r="T161" s="1" t="s">
        <v>4624</v>
      </c>
      <c r="U161" s="1"/>
      <c r="V161" s="1" t="s">
        <v>4627</v>
      </c>
      <c r="W161" s="1"/>
      <c r="X161" s="1" t="s">
        <v>4637</v>
      </c>
      <c r="Y161" s="1"/>
      <c r="Z161" s="1"/>
      <c r="AA161" s="1"/>
      <c r="AB161" s="1" t="s">
        <v>4643</v>
      </c>
      <c r="AC161" s="1" t="s">
        <v>4647</v>
      </c>
      <c r="AD161" s="1" t="s">
        <v>4657</v>
      </c>
      <c r="AE161" s="1" t="s">
        <v>4672</v>
      </c>
      <c r="AG161" s="23">
        <f>VALUE(Table1[[#This Row],[TotalFatalInjuries]])</f>
        <v>2</v>
      </c>
      <c r="AH161" s="23">
        <f>VALUE(Table1[[#This Row],[TotalSeriousInjuries]])</f>
        <v>0</v>
      </c>
      <c r="AI161" s="23">
        <f>VALUE(Table1[[#This Row],[TotalMinorInjuries]])</f>
        <v>0</v>
      </c>
      <c r="AJ161" s="23">
        <f>VALUE(Table1[[#This Row],[TotalUninjured]])</f>
        <v>0</v>
      </c>
      <c r="AK161" s="23">
        <f t="shared" si="2"/>
        <v>2</v>
      </c>
      <c r="AL161" s="23" t="str">
        <f>RIGHT(Table1[[#This Row],[Location]],2)</f>
        <v>WA</v>
      </c>
      <c r="AM161" s="23">
        <f>YEAR(Table1[[#This Row],[EventDate]])</f>
        <v>2012</v>
      </c>
    </row>
    <row r="162" spans="1:39" x14ac:dyDescent="0.25">
      <c r="A162" s="1" t="s">
        <v>189</v>
      </c>
      <c r="B162" s="1" t="s">
        <v>505</v>
      </c>
      <c r="C162" s="1" t="s">
        <v>667</v>
      </c>
      <c r="D162" s="1" t="s">
        <v>1119</v>
      </c>
      <c r="E162" s="1" t="s">
        <v>1509</v>
      </c>
      <c r="F162" s="1" t="s">
        <v>1801</v>
      </c>
      <c r="G162" s="1"/>
      <c r="H162" s="1"/>
      <c r="I162" s="1"/>
      <c r="J162" s="1"/>
      <c r="K162" s="1" t="s">
        <v>4807</v>
      </c>
      <c r="L162" s="1" t="s">
        <v>3300</v>
      </c>
      <c r="M162" s="1" t="s">
        <v>3303</v>
      </c>
      <c r="N162" s="1" t="s">
        <v>3465</v>
      </c>
      <c r="O162" s="1" t="s">
        <v>3933</v>
      </c>
      <c r="P162" s="1" t="s">
        <v>4365</v>
      </c>
      <c r="Q162" s="1" t="s">
        <v>4618</v>
      </c>
      <c r="R162">
        <v>1</v>
      </c>
      <c r="S162" s="1" t="s">
        <v>4619</v>
      </c>
      <c r="T162" s="1" t="s">
        <v>4624</v>
      </c>
      <c r="U162" s="1"/>
      <c r="V162" s="1" t="s">
        <v>4627</v>
      </c>
      <c r="W162" s="1"/>
      <c r="X162" s="1" t="s">
        <v>4637</v>
      </c>
      <c r="Y162" s="1"/>
      <c r="Z162" s="1"/>
      <c r="AA162" s="1"/>
      <c r="AB162" s="1" t="s">
        <v>4643</v>
      </c>
      <c r="AC162" s="1" t="s">
        <v>4647</v>
      </c>
      <c r="AD162" s="1" t="s">
        <v>4657</v>
      </c>
      <c r="AE162" s="1" t="s">
        <v>4695</v>
      </c>
      <c r="AG162" s="23">
        <f>VALUE(Table1[[#This Row],[TotalFatalInjuries]])</f>
        <v>2</v>
      </c>
      <c r="AH162" s="23">
        <f>VALUE(Table1[[#This Row],[TotalSeriousInjuries]])</f>
        <v>0</v>
      </c>
      <c r="AI162" s="23">
        <f>VALUE(Table1[[#This Row],[TotalMinorInjuries]])</f>
        <v>0</v>
      </c>
      <c r="AJ162" s="23">
        <f>VALUE(Table1[[#This Row],[TotalUninjured]])</f>
        <v>0</v>
      </c>
      <c r="AK162" s="23">
        <f t="shared" si="2"/>
        <v>2</v>
      </c>
      <c r="AL162" s="23" t="str">
        <f>RIGHT(Table1[[#This Row],[Location]],2)</f>
        <v>TX</v>
      </c>
      <c r="AM162" s="23">
        <f>YEAR(Table1[[#This Row],[EventDate]])</f>
        <v>2012</v>
      </c>
    </row>
    <row r="163" spans="1:39" x14ac:dyDescent="0.25">
      <c r="A163" s="1" t="s">
        <v>190</v>
      </c>
      <c r="B163" s="1" t="s">
        <v>505</v>
      </c>
      <c r="C163" s="1" t="s">
        <v>668</v>
      </c>
      <c r="D163" s="1" t="s">
        <v>1120</v>
      </c>
      <c r="E163" s="1" t="s">
        <v>1510</v>
      </c>
      <c r="F163" s="1" t="s">
        <v>1801</v>
      </c>
      <c r="G163" s="1" t="s">
        <v>1954</v>
      </c>
      <c r="H163" s="1" t="s">
        <v>2404</v>
      </c>
      <c r="I163" s="1" t="s">
        <v>2797</v>
      </c>
      <c r="J163" s="1" t="s">
        <v>3094</v>
      </c>
      <c r="K163" s="1" t="s">
        <v>4807</v>
      </c>
      <c r="L163" s="1" t="s">
        <v>3301</v>
      </c>
      <c r="M163" s="1" t="s">
        <v>3303</v>
      </c>
      <c r="N163" s="1" t="s">
        <v>3466</v>
      </c>
      <c r="O163" s="1" t="s">
        <v>3934</v>
      </c>
      <c r="P163" s="1" t="s">
        <v>4366</v>
      </c>
      <c r="Q163" s="1" t="s">
        <v>4617</v>
      </c>
      <c r="R163">
        <v>1</v>
      </c>
      <c r="S163" s="1" t="s">
        <v>4619</v>
      </c>
      <c r="T163" s="1" t="s">
        <v>4624</v>
      </c>
      <c r="U163" s="1"/>
      <c r="V163" s="1" t="s">
        <v>4627</v>
      </c>
      <c r="W163" s="1"/>
      <c r="X163" s="1" t="s">
        <v>4637</v>
      </c>
      <c r="Y163" s="1"/>
      <c r="Z163" s="1"/>
      <c r="AA163" s="1"/>
      <c r="AB163" s="1" t="s">
        <v>4643</v>
      </c>
      <c r="AC163" s="1" t="s">
        <v>4647</v>
      </c>
      <c r="AD163" s="1" t="s">
        <v>4657</v>
      </c>
      <c r="AE163" s="1" t="s">
        <v>4672</v>
      </c>
      <c r="AG163" s="23">
        <f>VALUE(Table1[[#This Row],[TotalFatalInjuries]])</f>
        <v>2</v>
      </c>
      <c r="AH163" s="23">
        <f>VALUE(Table1[[#This Row],[TotalSeriousInjuries]])</f>
        <v>0</v>
      </c>
      <c r="AI163" s="23">
        <f>VALUE(Table1[[#This Row],[TotalMinorInjuries]])</f>
        <v>0</v>
      </c>
      <c r="AJ163" s="23">
        <f>VALUE(Table1[[#This Row],[TotalUninjured]])</f>
        <v>0</v>
      </c>
      <c r="AK163" s="23">
        <f t="shared" si="2"/>
        <v>2</v>
      </c>
      <c r="AL163" s="23" t="str">
        <f>RIGHT(Table1[[#This Row],[Location]],2)</f>
        <v>CA</v>
      </c>
      <c r="AM163" s="23">
        <f>YEAR(Table1[[#This Row],[EventDate]])</f>
        <v>2012</v>
      </c>
    </row>
    <row r="164" spans="1:39" x14ac:dyDescent="0.25">
      <c r="A164" s="1" t="s">
        <v>191</v>
      </c>
      <c r="B164" s="1" t="s">
        <v>505</v>
      </c>
      <c r="C164" s="1" t="s">
        <v>669</v>
      </c>
      <c r="D164" s="1" t="s">
        <v>1121</v>
      </c>
      <c r="E164" s="1" t="s">
        <v>1511</v>
      </c>
      <c r="F164" s="1" t="s">
        <v>1801</v>
      </c>
      <c r="G164" s="1" t="s">
        <v>1955</v>
      </c>
      <c r="H164" s="1" t="s">
        <v>2405</v>
      </c>
      <c r="I164" s="1"/>
      <c r="J164" s="1"/>
      <c r="K164" s="1" t="s">
        <v>4807</v>
      </c>
      <c r="L164" s="1" t="s">
        <v>3300</v>
      </c>
      <c r="M164" s="1" t="s">
        <v>3303</v>
      </c>
      <c r="N164" s="1" t="s">
        <v>3467</v>
      </c>
      <c r="O164" s="1" t="s">
        <v>3935</v>
      </c>
      <c r="P164" s="1" t="s">
        <v>4367</v>
      </c>
      <c r="Q164" s="1" t="s">
        <v>4618</v>
      </c>
      <c r="R164">
        <v>1</v>
      </c>
      <c r="S164" s="1" t="s">
        <v>4619</v>
      </c>
      <c r="T164" s="1" t="s">
        <v>4624</v>
      </c>
      <c r="U164" s="1"/>
      <c r="V164" s="1" t="s">
        <v>4627</v>
      </c>
      <c r="W164" s="1"/>
      <c r="X164" s="1" t="s">
        <v>4637</v>
      </c>
      <c r="Y164" s="1"/>
      <c r="Z164" s="1"/>
      <c r="AA164" s="1"/>
      <c r="AB164" s="1" t="s">
        <v>4643</v>
      </c>
      <c r="AC164" s="1" t="s">
        <v>4647</v>
      </c>
      <c r="AD164" s="1" t="s">
        <v>4657</v>
      </c>
      <c r="AE164" s="1" t="s">
        <v>4700</v>
      </c>
      <c r="AG164" s="23">
        <f>VALUE(Table1[[#This Row],[TotalFatalInjuries]])</f>
        <v>2</v>
      </c>
      <c r="AH164" s="23">
        <f>VALUE(Table1[[#This Row],[TotalSeriousInjuries]])</f>
        <v>0</v>
      </c>
      <c r="AI164" s="23">
        <f>VALUE(Table1[[#This Row],[TotalMinorInjuries]])</f>
        <v>0</v>
      </c>
      <c r="AJ164" s="23">
        <f>VALUE(Table1[[#This Row],[TotalUninjured]])</f>
        <v>0</v>
      </c>
      <c r="AK164" s="23">
        <f t="shared" si="2"/>
        <v>2</v>
      </c>
      <c r="AL164" s="23" t="str">
        <f>RIGHT(Table1[[#This Row],[Location]],2)</f>
        <v>NY</v>
      </c>
      <c r="AM164" s="23">
        <f>YEAR(Table1[[#This Row],[EventDate]])</f>
        <v>2012</v>
      </c>
    </row>
    <row r="165" spans="1:39" x14ac:dyDescent="0.25">
      <c r="A165" s="1" t="s">
        <v>192</v>
      </c>
      <c r="B165" s="1" t="s">
        <v>505</v>
      </c>
      <c r="C165" s="1" t="s">
        <v>670</v>
      </c>
      <c r="D165" s="1" t="s">
        <v>1122</v>
      </c>
      <c r="E165" s="1" t="s">
        <v>1512</v>
      </c>
      <c r="F165" s="1" t="s">
        <v>1801</v>
      </c>
      <c r="G165" s="1" t="s">
        <v>1956</v>
      </c>
      <c r="H165" s="1" t="s">
        <v>2406</v>
      </c>
      <c r="I165" s="1" t="s">
        <v>2798</v>
      </c>
      <c r="J165" s="1" t="s">
        <v>3095</v>
      </c>
      <c r="K165" s="1" t="s">
        <v>3299</v>
      </c>
      <c r="L165" s="1" t="s">
        <v>3300</v>
      </c>
      <c r="M165" s="1" t="s">
        <v>3303</v>
      </c>
      <c r="N165" s="1" t="s">
        <v>3468</v>
      </c>
      <c r="O165" s="1" t="s">
        <v>3936</v>
      </c>
      <c r="P165" s="1" t="s">
        <v>4368</v>
      </c>
      <c r="Q165" s="1" t="s">
        <v>4617</v>
      </c>
      <c r="R165">
        <v>1</v>
      </c>
      <c r="S165" s="1" t="s">
        <v>4619</v>
      </c>
      <c r="T165" s="1" t="s">
        <v>4624</v>
      </c>
      <c r="U165" s="1"/>
      <c r="V165" s="1" t="s">
        <v>4627</v>
      </c>
      <c r="W165" s="1"/>
      <c r="X165" s="1"/>
      <c r="Y165" s="1"/>
      <c r="Z165" s="1"/>
      <c r="AA165" s="1" t="s">
        <v>4638</v>
      </c>
      <c r="AB165" s="1" t="s">
        <v>4643</v>
      </c>
      <c r="AC165" s="1" t="s">
        <v>4646</v>
      </c>
      <c r="AD165" s="1" t="s">
        <v>4657</v>
      </c>
      <c r="AE165" s="1" t="s">
        <v>4733</v>
      </c>
      <c r="AG165" s="23">
        <f>VALUE(Table1[[#This Row],[TotalFatalInjuries]])</f>
        <v>0</v>
      </c>
      <c r="AH165" s="23">
        <f>VALUE(Table1[[#This Row],[TotalSeriousInjuries]])</f>
        <v>0</v>
      </c>
      <c r="AI165" s="23">
        <f>VALUE(Table1[[#This Row],[TotalMinorInjuries]])</f>
        <v>0</v>
      </c>
      <c r="AJ165" s="23">
        <f>VALUE(Table1[[#This Row],[TotalUninjured]])</f>
        <v>1</v>
      </c>
      <c r="AK165" s="23">
        <f t="shared" si="2"/>
        <v>1</v>
      </c>
      <c r="AL165" s="23" t="str">
        <f>RIGHT(Table1[[#This Row],[Location]],2)</f>
        <v>MT</v>
      </c>
      <c r="AM165" s="23">
        <f>YEAR(Table1[[#This Row],[EventDate]])</f>
        <v>2012</v>
      </c>
    </row>
    <row r="166" spans="1:39" x14ac:dyDescent="0.25">
      <c r="A166" s="1" t="s">
        <v>193</v>
      </c>
      <c r="B166" s="1" t="s">
        <v>505</v>
      </c>
      <c r="C166" s="1" t="s">
        <v>671</v>
      </c>
      <c r="D166" s="1" t="s">
        <v>1123</v>
      </c>
      <c r="E166" s="1" t="s">
        <v>1513</v>
      </c>
      <c r="F166" s="1" t="s">
        <v>1801</v>
      </c>
      <c r="G166" s="1" t="s">
        <v>1957</v>
      </c>
      <c r="H166" s="1" t="s">
        <v>2407</v>
      </c>
      <c r="I166" s="1" t="s">
        <v>2799</v>
      </c>
      <c r="J166" s="1" t="s">
        <v>3096</v>
      </c>
      <c r="K166" s="1" t="s">
        <v>3299</v>
      </c>
      <c r="L166" s="1" t="s">
        <v>3300</v>
      </c>
      <c r="M166" s="1" t="s">
        <v>3303</v>
      </c>
      <c r="N166" s="1" t="s">
        <v>3469</v>
      </c>
      <c r="O166" s="1" t="s">
        <v>3937</v>
      </c>
      <c r="P166" s="1" t="s">
        <v>4263</v>
      </c>
      <c r="Q166" s="1" t="s">
        <v>4617</v>
      </c>
      <c r="R166">
        <v>1</v>
      </c>
      <c r="S166" s="1" t="s">
        <v>4619</v>
      </c>
      <c r="T166" s="1" t="s">
        <v>4624</v>
      </c>
      <c r="U166" s="1"/>
      <c r="V166" s="1" t="s">
        <v>4627</v>
      </c>
      <c r="W166" s="1"/>
      <c r="X166" s="1"/>
      <c r="Y166" s="1" t="s">
        <v>4637</v>
      </c>
      <c r="Z166" s="1"/>
      <c r="AA166" s="1"/>
      <c r="AB166" s="1" t="s">
        <v>4643</v>
      </c>
      <c r="AC166" s="1" t="s">
        <v>4646</v>
      </c>
      <c r="AD166" s="1" t="s">
        <v>4657</v>
      </c>
      <c r="AE166" s="1" t="s">
        <v>4738</v>
      </c>
      <c r="AG166" s="23">
        <f>VALUE(Table1[[#This Row],[TotalFatalInjuries]])</f>
        <v>0</v>
      </c>
      <c r="AH166" s="23">
        <f>VALUE(Table1[[#This Row],[TotalSeriousInjuries]])</f>
        <v>2</v>
      </c>
      <c r="AI166" s="23">
        <f>VALUE(Table1[[#This Row],[TotalMinorInjuries]])</f>
        <v>0</v>
      </c>
      <c r="AJ166" s="23">
        <f>VALUE(Table1[[#This Row],[TotalUninjured]])</f>
        <v>0</v>
      </c>
      <c r="AK166" s="23">
        <f t="shared" si="2"/>
        <v>2</v>
      </c>
      <c r="AL166" s="23" t="str">
        <f>RIGHT(Table1[[#This Row],[Location]],2)</f>
        <v>TN</v>
      </c>
      <c r="AM166" s="23">
        <f>YEAR(Table1[[#This Row],[EventDate]])</f>
        <v>2012</v>
      </c>
    </row>
    <row r="167" spans="1:39" x14ac:dyDescent="0.25">
      <c r="A167" s="1" t="s">
        <v>194</v>
      </c>
      <c r="B167" s="1" t="s">
        <v>505</v>
      </c>
      <c r="C167" s="1" t="s">
        <v>672</v>
      </c>
      <c r="D167" s="1" t="s">
        <v>1123</v>
      </c>
      <c r="E167" s="1" t="s">
        <v>1514</v>
      </c>
      <c r="F167" s="1" t="s">
        <v>1801</v>
      </c>
      <c r="G167" s="1" t="s">
        <v>1958</v>
      </c>
      <c r="H167" s="1" t="s">
        <v>2408</v>
      </c>
      <c r="I167" s="1"/>
      <c r="J167" s="1" t="s">
        <v>2897</v>
      </c>
      <c r="K167" s="1" t="s">
        <v>3299</v>
      </c>
      <c r="L167" s="1" t="s">
        <v>3302</v>
      </c>
      <c r="M167" s="1" t="s">
        <v>3303</v>
      </c>
      <c r="N167" s="1" t="s">
        <v>3470</v>
      </c>
      <c r="O167" s="1" t="s">
        <v>3938</v>
      </c>
      <c r="P167" s="1" t="s">
        <v>4369</v>
      </c>
      <c r="Q167" s="1" t="s">
        <v>4617</v>
      </c>
      <c r="R167">
        <v>1</v>
      </c>
      <c r="S167" s="1" t="s">
        <v>4619</v>
      </c>
      <c r="T167" s="1" t="s">
        <v>4624</v>
      </c>
      <c r="U167" s="1"/>
      <c r="V167" s="1" t="s">
        <v>4627</v>
      </c>
      <c r="W167" s="1"/>
      <c r="X167" s="1"/>
      <c r="Y167" s="1" t="s">
        <v>4638</v>
      </c>
      <c r="Z167" s="1"/>
      <c r="AA167" s="1"/>
      <c r="AB167" s="1" t="s">
        <v>4643</v>
      </c>
      <c r="AC167" s="1"/>
      <c r="AD167" s="1" t="s">
        <v>4657</v>
      </c>
      <c r="AE167" s="1" t="s">
        <v>4682</v>
      </c>
      <c r="AG167" s="23">
        <f>VALUE(Table1[[#This Row],[TotalFatalInjuries]])</f>
        <v>0</v>
      </c>
      <c r="AH167" s="23">
        <f>VALUE(Table1[[#This Row],[TotalSeriousInjuries]])</f>
        <v>1</v>
      </c>
      <c r="AI167" s="23">
        <f>VALUE(Table1[[#This Row],[TotalMinorInjuries]])</f>
        <v>0</v>
      </c>
      <c r="AJ167" s="23">
        <f>VALUE(Table1[[#This Row],[TotalUninjured]])</f>
        <v>0</v>
      </c>
      <c r="AK167" s="23">
        <f t="shared" si="2"/>
        <v>1</v>
      </c>
      <c r="AL167" s="23" t="str">
        <f>RIGHT(Table1[[#This Row],[Location]],2)</f>
        <v>IN</v>
      </c>
      <c r="AM167" s="23">
        <f>YEAR(Table1[[#This Row],[EventDate]])</f>
        <v>2012</v>
      </c>
    </row>
    <row r="168" spans="1:39" x14ac:dyDescent="0.25">
      <c r="A168" s="1" t="s">
        <v>195</v>
      </c>
      <c r="B168" s="1" t="s">
        <v>505</v>
      </c>
      <c r="C168" s="1" t="s">
        <v>673</v>
      </c>
      <c r="D168" s="1" t="s">
        <v>1124</v>
      </c>
      <c r="E168" s="1" t="s">
        <v>1515</v>
      </c>
      <c r="F168" s="1" t="s">
        <v>1801</v>
      </c>
      <c r="G168" s="1" t="s">
        <v>1959</v>
      </c>
      <c r="H168" s="1" t="s">
        <v>2409</v>
      </c>
      <c r="I168" s="1" t="s">
        <v>2800</v>
      </c>
      <c r="J168" s="1" t="s">
        <v>3097</v>
      </c>
      <c r="K168" s="1" t="s">
        <v>4807</v>
      </c>
      <c r="L168" s="1" t="s">
        <v>3301</v>
      </c>
      <c r="M168" s="1"/>
      <c r="N168" s="1" t="s">
        <v>3471</v>
      </c>
      <c r="O168" s="1" t="s">
        <v>3939</v>
      </c>
      <c r="P168" s="1" t="s">
        <v>4370</v>
      </c>
      <c r="Q168" s="1" t="s">
        <v>4618</v>
      </c>
      <c r="R168">
        <v>1</v>
      </c>
      <c r="S168" s="1" t="s">
        <v>4619</v>
      </c>
      <c r="T168" s="1" t="s">
        <v>4624</v>
      </c>
      <c r="U168" s="1"/>
      <c r="V168" s="1" t="s">
        <v>4627</v>
      </c>
      <c r="W168" s="1"/>
      <c r="X168" s="1" t="s">
        <v>4637</v>
      </c>
      <c r="Y168" s="1"/>
      <c r="Z168" s="1"/>
      <c r="AA168" s="1"/>
      <c r="AB168" s="1" t="s">
        <v>4643</v>
      </c>
      <c r="AC168" s="1"/>
      <c r="AD168" s="1" t="s">
        <v>4656</v>
      </c>
      <c r="AE168" s="1" t="s">
        <v>4676</v>
      </c>
      <c r="AG168" s="23">
        <f>VALUE(Table1[[#This Row],[TotalFatalInjuries]])</f>
        <v>2</v>
      </c>
      <c r="AH168" s="23">
        <f>VALUE(Table1[[#This Row],[TotalSeriousInjuries]])</f>
        <v>0</v>
      </c>
      <c r="AI168" s="23">
        <f>VALUE(Table1[[#This Row],[TotalMinorInjuries]])</f>
        <v>0</v>
      </c>
      <c r="AJ168" s="23">
        <f>VALUE(Table1[[#This Row],[TotalUninjured]])</f>
        <v>0</v>
      </c>
      <c r="AK168" s="23">
        <f t="shared" si="2"/>
        <v>2</v>
      </c>
      <c r="AL168" s="23" t="str">
        <f>RIGHT(Table1[[#This Row],[Location]],2)</f>
        <v>FL</v>
      </c>
      <c r="AM168" s="23">
        <f>YEAR(Table1[[#This Row],[EventDate]])</f>
        <v>2012</v>
      </c>
    </row>
    <row r="169" spans="1:39" x14ac:dyDescent="0.25">
      <c r="A169" s="1" t="s">
        <v>196</v>
      </c>
      <c r="B169" s="1" t="s">
        <v>505</v>
      </c>
      <c r="C169" s="1" t="s">
        <v>674</v>
      </c>
      <c r="D169" s="1" t="s">
        <v>1125</v>
      </c>
      <c r="E169" s="1" t="s">
        <v>1516</v>
      </c>
      <c r="F169" s="1" t="s">
        <v>1801</v>
      </c>
      <c r="G169" s="1" t="s">
        <v>1960</v>
      </c>
      <c r="H169" s="1" t="s">
        <v>2410</v>
      </c>
      <c r="I169" s="1" t="s">
        <v>2801</v>
      </c>
      <c r="J169" s="1" t="s">
        <v>3098</v>
      </c>
      <c r="K169" s="1" t="s">
        <v>3299</v>
      </c>
      <c r="L169" s="1" t="s">
        <v>3300</v>
      </c>
      <c r="M169" s="1" t="s">
        <v>3303</v>
      </c>
      <c r="N169" s="1" t="s">
        <v>3472</v>
      </c>
      <c r="O169" s="1" t="s">
        <v>3940</v>
      </c>
      <c r="P169" s="1" t="s">
        <v>4371</v>
      </c>
      <c r="Q169" s="1" t="s">
        <v>4617</v>
      </c>
      <c r="R169">
        <v>1</v>
      </c>
      <c r="S169" s="1" t="s">
        <v>4619</v>
      </c>
      <c r="T169" s="1" t="s">
        <v>4624</v>
      </c>
      <c r="U169" s="1"/>
      <c r="V169" s="1" t="s">
        <v>4627</v>
      </c>
      <c r="W169" s="1"/>
      <c r="X169" s="1"/>
      <c r="Y169" s="1" t="s">
        <v>4638</v>
      </c>
      <c r="Z169" s="1" t="s">
        <v>4638</v>
      </c>
      <c r="AA169" s="1"/>
      <c r="AB169" s="1" t="s">
        <v>4643</v>
      </c>
      <c r="AC169" s="1" t="s">
        <v>4646</v>
      </c>
      <c r="AD169" s="1" t="s">
        <v>4657</v>
      </c>
      <c r="AE169" s="1" t="s">
        <v>4682</v>
      </c>
      <c r="AG169" s="23">
        <f>VALUE(Table1[[#This Row],[TotalFatalInjuries]])</f>
        <v>0</v>
      </c>
      <c r="AH169" s="23">
        <f>VALUE(Table1[[#This Row],[TotalSeriousInjuries]])</f>
        <v>1</v>
      </c>
      <c r="AI169" s="23">
        <f>VALUE(Table1[[#This Row],[TotalMinorInjuries]])</f>
        <v>1</v>
      </c>
      <c r="AJ169" s="23">
        <f>VALUE(Table1[[#This Row],[TotalUninjured]])</f>
        <v>0</v>
      </c>
      <c r="AK169" s="23">
        <f t="shared" si="2"/>
        <v>2</v>
      </c>
      <c r="AL169" s="23" t="str">
        <f>RIGHT(Table1[[#This Row],[Location]],2)</f>
        <v>TN</v>
      </c>
      <c r="AM169" s="23">
        <f>YEAR(Table1[[#This Row],[EventDate]])</f>
        <v>2012</v>
      </c>
    </row>
    <row r="170" spans="1:39" x14ac:dyDescent="0.25">
      <c r="A170" s="1" t="s">
        <v>197</v>
      </c>
      <c r="B170" s="1" t="s">
        <v>505</v>
      </c>
      <c r="C170" s="1" t="s">
        <v>675</v>
      </c>
      <c r="D170" s="1" t="s">
        <v>1126</v>
      </c>
      <c r="E170" s="1" t="s">
        <v>1517</v>
      </c>
      <c r="F170" s="1" t="s">
        <v>1801</v>
      </c>
      <c r="G170" s="1" t="s">
        <v>1961</v>
      </c>
      <c r="H170" s="1" t="s">
        <v>2411</v>
      </c>
      <c r="I170" s="1" t="s">
        <v>2802</v>
      </c>
      <c r="J170" s="1" t="s">
        <v>3099</v>
      </c>
      <c r="K170" s="1" t="s">
        <v>3299</v>
      </c>
      <c r="L170" s="1" t="s">
        <v>3300</v>
      </c>
      <c r="M170" s="1" t="s">
        <v>3303</v>
      </c>
      <c r="N170" s="1" t="s">
        <v>3473</v>
      </c>
      <c r="O170" s="1" t="s">
        <v>3941</v>
      </c>
      <c r="P170" s="1" t="s">
        <v>4372</v>
      </c>
      <c r="Q170" s="1" t="s">
        <v>4617</v>
      </c>
      <c r="R170">
        <v>1</v>
      </c>
      <c r="S170" s="1" t="s">
        <v>4619</v>
      </c>
      <c r="T170" s="1" t="s">
        <v>4624</v>
      </c>
      <c r="U170" s="1"/>
      <c r="V170" s="1" t="s">
        <v>4627</v>
      </c>
      <c r="W170" s="1"/>
      <c r="X170" s="1"/>
      <c r="Y170" s="1" t="s">
        <v>4638</v>
      </c>
      <c r="Z170" s="1"/>
      <c r="AA170" s="1"/>
      <c r="AB170" s="1" t="s">
        <v>4643</v>
      </c>
      <c r="AC170" s="1" t="s">
        <v>4646</v>
      </c>
      <c r="AD170" s="1" t="s">
        <v>4657</v>
      </c>
      <c r="AE170" s="1" t="s">
        <v>4737</v>
      </c>
      <c r="AG170" s="23">
        <f>VALUE(Table1[[#This Row],[TotalFatalInjuries]])</f>
        <v>0</v>
      </c>
      <c r="AH170" s="23">
        <f>VALUE(Table1[[#This Row],[TotalSeriousInjuries]])</f>
        <v>1</v>
      </c>
      <c r="AI170" s="23">
        <f>VALUE(Table1[[#This Row],[TotalMinorInjuries]])</f>
        <v>0</v>
      </c>
      <c r="AJ170" s="23">
        <f>VALUE(Table1[[#This Row],[TotalUninjured]])</f>
        <v>0</v>
      </c>
      <c r="AK170" s="23">
        <f t="shared" si="2"/>
        <v>1</v>
      </c>
      <c r="AL170" s="23" t="str">
        <f>RIGHT(Table1[[#This Row],[Location]],2)</f>
        <v>GA</v>
      </c>
      <c r="AM170" s="23">
        <f>YEAR(Table1[[#This Row],[EventDate]])</f>
        <v>2012</v>
      </c>
    </row>
    <row r="171" spans="1:39" x14ac:dyDescent="0.25">
      <c r="A171" s="1" t="s">
        <v>198</v>
      </c>
      <c r="B171" s="1" t="s">
        <v>506</v>
      </c>
      <c r="C171" s="1" t="s">
        <v>676</v>
      </c>
      <c r="D171" s="1" t="s">
        <v>1127</v>
      </c>
      <c r="E171" s="1" t="s">
        <v>1518</v>
      </c>
      <c r="F171" s="1" t="s">
        <v>1801</v>
      </c>
      <c r="G171" s="1" t="s">
        <v>1962</v>
      </c>
      <c r="H171" s="1" t="s">
        <v>2412</v>
      </c>
      <c r="I171" s="1" t="s">
        <v>2803</v>
      </c>
      <c r="J171" s="1" t="s">
        <v>3100</v>
      </c>
      <c r="K171" s="1" t="s">
        <v>3299</v>
      </c>
      <c r="L171" s="1" t="s">
        <v>3302</v>
      </c>
      <c r="M171" s="1" t="s">
        <v>3303</v>
      </c>
      <c r="N171" s="1" t="s">
        <v>3474</v>
      </c>
      <c r="O171" s="1" t="s">
        <v>3942</v>
      </c>
      <c r="P171" s="1" t="s">
        <v>4373</v>
      </c>
      <c r="Q171" s="1" t="s">
        <v>4617</v>
      </c>
      <c r="R171">
        <v>1</v>
      </c>
      <c r="S171" s="1" t="s">
        <v>4619</v>
      </c>
      <c r="T171" s="1" t="s">
        <v>4624</v>
      </c>
      <c r="U171" s="1"/>
      <c r="V171" s="1" t="s">
        <v>4627</v>
      </c>
      <c r="W171" s="1"/>
      <c r="X171" s="1"/>
      <c r="Y171" s="1"/>
      <c r="Z171" s="1"/>
      <c r="AA171" s="1" t="s">
        <v>4638</v>
      </c>
      <c r="AB171" s="1" t="s">
        <v>4643</v>
      </c>
      <c r="AC171" s="1" t="s">
        <v>4646</v>
      </c>
      <c r="AD171" s="1" t="s">
        <v>4657</v>
      </c>
      <c r="AE171" s="1" t="s">
        <v>4739</v>
      </c>
      <c r="AG171" s="23">
        <f>VALUE(Table1[[#This Row],[TotalFatalInjuries]])</f>
        <v>0</v>
      </c>
      <c r="AH171" s="23">
        <f>VALUE(Table1[[#This Row],[TotalSeriousInjuries]])</f>
        <v>0</v>
      </c>
      <c r="AI171" s="23">
        <f>VALUE(Table1[[#This Row],[TotalMinorInjuries]])</f>
        <v>0</v>
      </c>
      <c r="AJ171" s="23">
        <f>VALUE(Table1[[#This Row],[TotalUninjured]])</f>
        <v>1</v>
      </c>
      <c r="AK171" s="23">
        <f t="shared" si="2"/>
        <v>1</v>
      </c>
      <c r="AL171" s="23" t="str">
        <f>RIGHT(Table1[[#This Row],[Location]],2)</f>
        <v>IL</v>
      </c>
      <c r="AM171" s="23">
        <f>YEAR(Table1[[#This Row],[EventDate]])</f>
        <v>2012</v>
      </c>
    </row>
    <row r="172" spans="1:39" x14ac:dyDescent="0.25">
      <c r="A172" s="1" t="s">
        <v>199</v>
      </c>
      <c r="B172" s="1" t="s">
        <v>505</v>
      </c>
      <c r="C172" s="1" t="s">
        <v>677</v>
      </c>
      <c r="D172" s="1" t="s">
        <v>1128</v>
      </c>
      <c r="E172" s="1" t="s">
        <v>1519</v>
      </c>
      <c r="F172" s="1" t="s">
        <v>1801</v>
      </c>
      <c r="G172" s="1" t="s">
        <v>1963</v>
      </c>
      <c r="H172" s="1" t="s">
        <v>2413</v>
      </c>
      <c r="I172" s="1" t="s">
        <v>2804</v>
      </c>
      <c r="J172" s="1" t="s">
        <v>3101</v>
      </c>
      <c r="K172" s="1" t="s">
        <v>3299</v>
      </c>
      <c r="L172" s="1" t="s">
        <v>3300</v>
      </c>
      <c r="M172" s="1" t="s">
        <v>3303</v>
      </c>
      <c r="N172" s="1" t="s">
        <v>3475</v>
      </c>
      <c r="O172" s="1" t="s">
        <v>3943</v>
      </c>
      <c r="P172" s="1" t="s">
        <v>4374</v>
      </c>
      <c r="Q172" s="1" t="s">
        <v>4617</v>
      </c>
      <c r="R172">
        <v>1</v>
      </c>
      <c r="S172" s="1" t="s">
        <v>4619</v>
      </c>
      <c r="T172" s="1" t="s">
        <v>4624</v>
      </c>
      <c r="U172" s="1"/>
      <c r="V172" s="1" t="s">
        <v>4627</v>
      </c>
      <c r="W172" s="1"/>
      <c r="X172" s="1"/>
      <c r="Y172" s="1" t="s">
        <v>4638</v>
      </c>
      <c r="Z172" s="1"/>
      <c r="AA172" s="1" t="s">
        <v>4638</v>
      </c>
      <c r="AB172" s="1" t="s">
        <v>4643</v>
      </c>
      <c r="AC172" s="1" t="s">
        <v>4646</v>
      </c>
      <c r="AD172" s="1" t="s">
        <v>4657</v>
      </c>
      <c r="AE172" s="1" t="s">
        <v>4737</v>
      </c>
      <c r="AG172" s="23">
        <f>VALUE(Table1[[#This Row],[TotalFatalInjuries]])</f>
        <v>0</v>
      </c>
      <c r="AH172" s="23">
        <f>VALUE(Table1[[#This Row],[TotalSeriousInjuries]])</f>
        <v>1</v>
      </c>
      <c r="AI172" s="23">
        <f>VALUE(Table1[[#This Row],[TotalMinorInjuries]])</f>
        <v>0</v>
      </c>
      <c r="AJ172" s="23">
        <f>VALUE(Table1[[#This Row],[TotalUninjured]])</f>
        <v>1</v>
      </c>
      <c r="AK172" s="23">
        <f t="shared" si="2"/>
        <v>2</v>
      </c>
      <c r="AL172" s="23" t="str">
        <f>RIGHT(Table1[[#This Row],[Location]],2)</f>
        <v>FL</v>
      </c>
      <c r="AM172" s="23">
        <f>YEAR(Table1[[#This Row],[EventDate]])</f>
        <v>2012</v>
      </c>
    </row>
    <row r="173" spans="1:39" x14ac:dyDescent="0.25">
      <c r="A173" s="1" t="s">
        <v>200</v>
      </c>
      <c r="B173" s="1" t="s">
        <v>505</v>
      </c>
      <c r="C173" s="1" t="s">
        <v>678</v>
      </c>
      <c r="D173" s="1" t="s">
        <v>1128</v>
      </c>
      <c r="E173" s="1" t="s">
        <v>1520</v>
      </c>
      <c r="F173" s="1" t="s">
        <v>1801</v>
      </c>
      <c r="G173" s="1" t="s">
        <v>1964</v>
      </c>
      <c r="H173" s="1" t="s">
        <v>2414</v>
      </c>
      <c r="I173" s="1"/>
      <c r="J173" s="1"/>
      <c r="K173" s="1" t="s">
        <v>3299</v>
      </c>
      <c r="L173" s="1" t="s">
        <v>3300</v>
      </c>
      <c r="M173" s="1" t="s">
        <v>3303</v>
      </c>
      <c r="N173" s="1" t="s">
        <v>3476</v>
      </c>
      <c r="O173" s="1" t="s">
        <v>3944</v>
      </c>
      <c r="P173" s="1" t="s">
        <v>4375</v>
      </c>
      <c r="Q173" s="1" t="s">
        <v>4617</v>
      </c>
      <c r="R173">
        <v>1</v>
      </c>
      <c r="S173" s="1" t="s">
        <v>4619</v>
      </c>
      <c r="T173" s="1" t="s">
        <v>4624</v>
      </c>
      <c r="U173" s="1"/>
      <c r="V173" s="1" t="s">
        <v>4627</v>
      </c>
      <c r="W173" s="1"/>
      <c r="X173" s="1"/>
      <c r="Y173" s="1"/>
      <c r="Z173" s="1" t="s">
        <v>4637</v>
      </c>
      <c r="AA173" s="1"/>
      <c r="AB173" s="1" t="s">
        <v>4643</v>
      </c>
      <c r="AC173" s="1"/>
      <c r="AD173" s="1" t="s">
        <v>4657</v>
      </c>
      <c r="AE173" s="1" t="s">
        <v>4740</v>
      </c>
      <c r="AG173" s="23">
        <f>VALUE(Table1[[#This Row],[TotalFatalInjuries]])</f>
        <v>0</v>
      </c>
      <c r="AH173" s="23">
        <f>VALUE(Table1[[#This Row],[TotalSeriousInjuries]])</f>
        <v>0</v>
      </c>
      <c r="AI173" s="23">
        <f>VALUE(Table1[[#This Row],[TotalMinorInjuries]])</f>
        <v>2</v>
      </c>
      <c r="AJ173" s="23">
        <f>VALUE(Table1[[#This Row],[TotalUninjured]])</f>
        <v>0</v>
      </c>
      <c r="AK173" s="23">
        <f t="shared" si="2"/>
        <v>2</v>
      </c>
      <c r="AL173" s="23" t="str">
        <f>RIGHT(Table1[[#This Row],[Location]],2)</f>
        <v>ME</v>
      </c>
      <c r="AM173" s="23">
        <f>YEAR(Table1[[#This Row],[EventDate]])</f>
        <v>2012</v>
      </c>
    </row>
    <row r="174" spans="1:39" x14ac:dyDescent="0.25">
      <c r="A174" s="1" t="s">
        <v>201</v>
      </c>
      <c r="B174" s="1" t="s">
        <v>505</v>
      </c>
      <c r="C174" s="1" t="s">
        <v>679</v>
      </c>
      <c r="D174" s="1" t="s">
        <v>1129</v>
      </c>
      <c r="E174" s="1" t="s">
        <v>1436</v>
      </c>
      <c r="F174" s="1" t="s">
        <v>1801</v>
      </c>
      <c r="G174" s="1" t="s">
        <v>1965</v>
      </c>
      <c r="H174" s="1" t="s">
        <v>2415</v>
      </c>
      <c r="I174" s="1" t="s">
        <v>2750</v>
      </c>
      <c r="J174" s="1" t="s">
        <v>3102</v>
      </c>
      <c r="K174" s="1" t="s">
        <v>4807</v>
      </c>
      <c r="L174" s="1" t="s">
        <v>3300</v>
      </c>
      <c r="M174" s="1" t="s">
        <v>3303</v>
      </c>
      <c r="N174" s="1" t="s">
        <v>3477</v>
      </c>
      <c r="O174" s="1" t="s">
        <v>3945</v>
      </c>
      <c r="P174" s="1" t="s">
        <v>4376</v>
      </c>
      <c r="Q174" s="1" t="s">
        <v>4617</v>
      </c>
      <c r="R174">
        <v>1</v>
      </c>
      <c r="S174" s="1" t="s">
        <v>4619</v>
      </c>
      <c r="T174" s="1" t="s">
        <v>4624</v>
      </c>
      <c r="U174" s="1"/>
      <c r="V174" s="1" t="s">
        <v>4627</v>
      </c>
      <c r="W174" s="1"/>
      <c r="X174" s="1" t="s">
        <v>4638</v>
      </c>
      <c r="Y174" s="1"/>
      <c r="Z174" s="1"/>
      <c r="AA174" s="1"/>
      <c r="AB174" s="1" t="s">
        <v>4643</v>
      </c>
      <c r="AC174" s="1" t="s">
        <v>4648</v>
      </c>
      <c r="AD174" s="1" t="s">
        <v>4657</v>
      </c>
      <c r="AE174" s="1" t="s">
        <v>4669</v>
      </c>
      <c r="AG174" s="23">
        <f>VALUE(Table1[[#This Row],[TotalFatalInjuries]])</f>
        <v>1</v>
      </c>
      <c r="AH174" s="23">
        <f>VALUE(Table1[[#This Row],[TotalSeriousInjuries]])</f>
        <v>0</v>
      </c>
      <c r="AI174" s="23">
        <f>VALUE(Table1[[#This Row],[TotalMinorInjuries]])</f>
        <v>0</v>
      </c>
      <c r="AJ174" s="23">
        <f>VALUE(Table1[[#This Row],[TotalUninjured]])</f>
        <v>0</v>
      </c>
      <c r="AK174" s="23">
        <f t="shared" si="2"/>
        <v>1</v>
      </c>
      <c r="AL174" s="23" t="str">
        <f>RIGHT(Table1[[#This Row],[Location]],2)</f>
        <v>AZ</v>
      </c>
      <c r="AM174" s="23">
        <f>YEAR(Table1[[#This Row],[EventDate]])</f>
        <v>2012</v>
      </c>
    </row>
    <row r="175" spans="1:39" x14ac:dyDescent="0.25">
      <c r="A175" s="1" t="s">
        <v>202</v>
      </c>
      <c r="B175" s="1" t="s">
        <v>505</v>
      </c>
      <c r="C175" s="1" t="s">
        <v>680</v>
      </c>
      <c r="D175" s="1" t="s">
        <v>1130</v>
      </c>
      <c r="E175" s="1" t="s">
        <v>1521</v>
      </c>
      <c r="F175" s="1" t="s">
        <v>1801</v>
      </c>
      <c r="G175" s="1" t="s">
        <v>1966</v>
      </c>
      <c r="H175" s="1" t="s">
        <v>2416</v>
      </c>
      <c r="I175" s="1" t="s">
        <v>2805</v>
      </c>
      <c r="J175" s="1" t="s">
        <v>3103</v>
      </c>
      <c r="K175" s="1" t="s">
        <v>4807</v>
      </c>
      <c r="L175" s="1" t="s">
        <v>3300</v>
      </c>
      <c r="M175" s="1"/>
      <c r="N175" s="1" t="s">
        <v>3478</v>
      </c>
      <c r="O175" s="1" t="s">
        <v>3946</v>
      </c>
      <c r="P175" s="1" t="s">
        <v>4377</v>
      </c>
      <c r="Q175" s="1" t="s">
        <v>4618</v>
      </c>
      <c r="R175">
        <v>1</v>
      </c>
      <c r="S175" s="1" t="s">
        <v>4619</v>
      </c>
      <c r="T175" s="1" t="s">
        <v>4624</v>
      </c>
      <c r="U175" s="1"/>
      <c r="V175" s="1" t="s">
        <v>4627</v>
      </c>
      <c r="W175" s="1"/>
      <c r="X175" s="1" t="s">
        <v>4638</v>
      </c>
      <c r="Y175" s="1"/>
      <c r="Z175" s="1"/>
      <c r="AA175" s="1"/>
      <c r="AB175" s="1" t="s">
        <v>4643</v>
      </c>
      <c r="AC175" s="1" t="s">
        <v>4647</v>
      </c>
      <c r="AD175" s="1" t="s">
        <v>4657</v>
      </c>
      <c r="AE175" s="1" t="s">
        <v>4695</v>
      </c>
      <c r="AG175" s="23">
        <f>VALUE(Table1[[#This Row],[TotalFatalInjuries]])</f>
        <v>1</v>
      </c>
      <c r="AH175" s="23">
        <f>VALUE(Table1[[#This Row],[TotalSeriousInjuries]])</f>
        <v>0</v>
      </c>
      <c r="AI175" s="23">
        <f>VALUE(Table1[[#This Row],[TotalMinorInjuries]])</f>
        <v>0</v>
      </c>
      <c r="AJ175" s="23">
        <f>VALUE(Table1[[#This Row],[TotalUninjured]])</f>
        <v>0</v>
      </c>
      <c r="AK175" s="23">
        <f t="shared" si="2"/>
        <v>1</v>
      </c>
      <c r="AL175" s="23" t="str">
        <f>RIGHT(Table1[[#This Row],[Location]],2)</f>
        <v>AZ</v>
      </c>
      <c r="AM175" s="23">
        <f>YEAR(Table1[[#This Row],[EventDate]])</f>
        <v>2012</v>
      </c>
    </row>
    <row r="176" spans="1:39" x14ac:dyDescent="0.25">
      <c r="A176" s="1" t="s">
        <v>203</v>
      </c>
      <c r="B176" s="1" t="s">
        <v>505</v>
      </c>
      <c r="C176" s="1" t="s">
        <v>681</v>
      </c>
      <c r="D176" s="1" t="s">
        <v>1130</v>
      </c>
      <c r="E176" s="1" t="s">
        <v>1522</v>
      </c>
      <c r="F176" s="1" t="s">
        <v>1801</v>
      </c>
      <c r="G176" s="1" t="s">
        <v>1967</v>
      </c>
      <c r="H176" s="1" t="s">
        <v>2417</v>
      </c>
      <c r="I176" s="1"/>
      <c r="J176" s="1" t="s">
        <v>2897</v>
      </c>
      <c r="K176" s="1" t="s">
        <v>4807</v>
      </c>
      <c r="L176" s="1" t="s">
        <v>3300</v>
      </c>
      <c r="M176" s="1" t="s">
        <v>3303</v>
      </c>
      <c r="N176" s="1" t="s">
        <v>3479</v>
      </c>
      <c r="O176" s="1" t="s">
        <v>3947</v>
      </c>
      <c r="P176" s="1" t="s">
        <v>4378</v>
      </c>
      <c r="Q176" s="1" t="s">
        <v>4617</v>
      </c>
      <c r="R176">
        <v>1</v>
      </c>
      <c r="S176" s="1" t="s">
        <v>4619</v>
      </c>
      <c r="T176" s="1" t="s">
        <v>4624</v>
      </c>
      <c r="U176" s="1"/>
      <c r="V176" s="1" t="s">
        <v>4627</v>
      </c>
      <c r="W176" s="1"/>
      <c r="X176" s="1" t="s">
        <v>4638</v>
      </c>
      <c r="Y176" s="1"/>
      <c r="Z176" s="1"/>
      <c r="AA176" s="1"/>
      <c r="AB176" s="1" t="s">
        <v>4643</v>
      </c>
      <c r="AC176" s="1"/>
      <c r="AD176" s="1" t="s">
        <v>4657</v>
      </c>
      <c r="AE176" s="1" t="s">
        <v>4703</v>
      </c>
      <c r="AG176" s="23">
        <f>VALUE(Table1[[#This Row],[TotalFatalInjuries]])</f>
        <v>1</v>
      </c>
      <c r="AH176" s="23">
        <f>VALUE(Table1[[#This Row],[TotalSeriousInjuries]])</f>
        <v>0</v>
      </c>
      <c r="AI176" s="23">
        <f>VALUE(Table1[[#This Row],[TotalMinorInjuries]])</f>
        <v>0</v>
      </c>
      <c r="AJ176" s="23">
        <f>VALUE(Table1[[#This Row],[TotalUninjured]])</f>
        <v>0</v>
      </c>
      <c r="AK176" s="23">
        <f t="shared" si="2"/>
        <v>1</v>
      </c>
      <c r="AL176" s="23" t="str">
        <f>RIGHT(Table1[[#This Row],[Location]],2)</f>
        <v>NC</v>
      </c>
      <c r="AM176" s="23">
        <f>YEAR(Table1[[#This Row],[EventDate]])</f>
        <v>2012</v>
      </c>
    </row>
    <row r="177" spans="1:39" x14ac:dyDescent="0.25">
      <c r="A177" s="1" t="s">
        <v>204</v>
      </c>
      <c r="B177" s="1" t="s">
        <v>505</v>
      </c>
      <c r="C177" s="1" t="s">
        <v>682</v>
      </c>
      <c r="D177" s="1" t="s">
        <v>1130</v>
      </c>
      <c r="E177" s="1" t="s">
        <v>1523</v>
      </c>
      <c r="F177" s="1" t="s">
        <v>1801</v>
      </c>
      <c r="G177" s="1" t="s">
        <v>1968</v>
      </c>
      <c r="H177" s="1" t="s">
        <v>2418</v>
      </c>
      <c r="I177" s="1" t="s">
        <v>2806</v>
      </c>
      <c r="J177" s="1" t="s">
        <v>3104</v>
      </c>
      <c r="K177" s="1" t="s">
        <v>3299</v>
      </c>
      <c r="L177" s="1" t="s">
        <v>3300</v>
      </c>
      <c r="M177" s="1" t="s">
        <v>3303</v>
      </c>
      <c r="N177" s="1" t="s">
        <v>3480</v>
      </c>
      <c r="O177" s="1" t="s">
        <v>3948</v>
      </c>
      <c r="P177" s="1" t="s">
        <v>4379</v>
      </c>
      <c r="Q177" s="1" t="s">
        <v>4617</v>
      </c>
      <c r="R177">
        <v>1</v>
      </c>
      <c r="S177" s="1"/>
      <c r="T177" s="1" t="s">
        <v>4624</v>
      </c>
      <c r="U177" s="1"/>
      <c r="V177" s="1" t="s">
        <v>4627</v>
      </c>
      <c r="W177" s="1"/>
      <c r="X177" s="1"/>
      <c r="Y177" s="1"/>
      <c r="Z177" s="1" t="s">
        <v>4638</v>
      </c>
      <c r="AA177" s="1"/>
      <c r="AB177" s="1" t="s">
        <v>4643</v>
      </c>
      <c r="AC177" s="1"/>
      <c r="AD177" s="1" t="s">
        <v>4655</v>
      </c>
      <c r="AE177" s="1" t="s">
        <v>1125</v>
      </c>
      <c r="AG177" s="23">
        <f>VALUE(Table1[[#This Row],[TotalFatalInjuries]])</f>
        <v>0</v>
      </c>
      <c r="AH177" s="23">
        <f>VALUE(Table1[[#This Row],[TotalSeriousInjuries]])</f>
        <v>0</v>
      </c>
      <c r="AI177" s="23">
        <f>VALUE(Table1[[#This Row],[TotalMinorInjuries]])</f>
        <v>1</v>
      </c>
      <c r="AJ177" s="23">
        <f>VALUE(Table1[[#This Row],[TotalUninjured]])</f>
        <v>0</v>
      </c>
      <c r="AK177" s="23">
        <f t="shared" si="2"/>
        <v>1</v>
      </c>
      <c r="AL177" s="23" t="str">
        <f>RIGHT(Table1[[#This Row],[Location]],2)</f>
        <v>CA</v>
      </c>
      <c r="AM177" s="23">
        <f>YEAR(Table1[[#This Row],[EventDate]])</f>
        <v>2012</v>
      </c>
    </row>
    <row r="178" spans="1:39" x14ac:dyDescent="0.25">
      <c r="A178" s="1" t="s">
        <v>205</v>
      </c>
      <c r="B178" s="1" t="s">
        <v>505</v>
      </c>
      <c r="C178" s="1" t="s">
        <v>683</v>
      </c>
      <c r="D178" s="1" t="s">
        <v>1131</v>
      </c>
      <c r="E178" s="1" t="s">
        <v>1524</v>
      </c>
      <c r="F178" s="1" t="s">
        <v>1801</v>
      </c>
      <c r="G178" s="1" t="s">
        <v>1969</v>
      </c>
      <c r="H178" s="1" t="s">
        <v>2419</v>
      </c>
      <c r="I178" s="1" t="s">
        <v>2807</v>
      </c>
      <c r="J178" s="1" t="s">
        <v>3105</v>
      </c>
      <c r="K178" s="1" t="s">
        <v>3299</v>
      </c>
      <c r="L178" s="1" t="s">
        <v>3300</v>
      </c>
      <c r="M178" s="1" t="s">
        <v>3303</v>
      </c>
      <c r="N178" s="1" t="s">
        <v>3481</v>
      </c>
      <c r="O178" s="1" t="s">
        <v>3786</v>
      </c>
      <c r="P178" s="1" t="s">
        <v>4380</v>
      </c>
      <c r="Q178" s="1" t="s">
        <v>4618</v>
      </c>
      <c r="R178">
        <v>1</v>
      </c>
      <c r="S178" s="1"/>
      <c r="T178" s="1" t="s">
        <v>4624</v>
      </c>
      <c r="U178" s="1"/>
      <c r="V178" s="1" t="s">
        <v>4627</v>
      </c>
      <c r="W178" s="1"/>
      <c r="X178" s="1"/>
      <c r="Y178" s="1"/>
      <c r="Z178" s="1"/>
      <c r="AA178" s="1" t="s">
        <v>4642</v>
      </c>
      <c r="AB178" s="1" t="s">
        <v>4643</v>
      </c>
      <c r="AC178" s="1" t="s">
        <v>4646</v>
      </c>
      <c r="AD178" s="1" t="s">
        <v>4657</v>
      </c>
      <c r="AE178" s="1" t="s">
        <v>1106</v>
      </c>
      <c r="AG178" s="23">
        <f>VALUE(Table1[[#This Row],[TotalFatalInjuries]])</f>
        <v>0</v>
      </c>
      <c r="AH178" s="23">
        <f>VALUE(Table1[[#This Row],[TotalSeriousInjuries]])</f>
        <v>0</v>
      </c>
      <c r="AI178" s="23">
        <f>VALUE(Table1[[#This Row],[TotalMinorInjuries]])</f>
        <v>0</v>
      </c>
      <c r="AJ178" s="23">
        <f>VALUE(Table1[[#This Row],[TotalUninjured]])</f>
        <v>4</v>
      </c>
      <c r="AK178" s="23">
        <f t="shared" si="2"/>
        <v>4</v>
      </c>
      <c r="AL178" s="23" t="str">
        <f>RIGHT(Table1[[#This Row],[Location]],2)</f>
        <v>UT</v>
      </c>
      <c r="AM178" s="23">
        <f>YEAR(Table1[[#This Row],[EventDate]])</f>
        <v>2012</v>
      </c>
    </row>
    <row r="179" spans="1:39" x14ac:dyDescent="0.25">
      <c r="A179" s="1" t="s">
        <v>206</v>
      </c>
      <c r="B179" s="1" t="s">
        <v>505</v>
      </c>
      <c r="C179" s="1" t="s">
        <v>684</v>
      </c>
      <c r="D179" s="1" t="s">
        <v>1131</v>
      </c>
      <c r="E179" s="1" t="s">
        <v>1525</v>
      </c>
      <c r="F179" s="1" t="s">
        <v>1801</v>
      </c>
      <c r="G179" s="1" t="s">
        <v>1970</v>
      </c>
      <c r="H179" s="1" t="s">
        <v>2420</v>
      </c>
      <c r="I179" s="1" t="s">
        <v>2808</v>
      </c>
      <c r="J179" s="1" t="s">
        <v>3106</v>
      </c>
      <c r="K179" s="1" t="s">
        <v>3299</v>
      </c>
      <c r="L179" s="1" t="s">
        <v>3300</v>
      </c>
      <c r="M179" s="1" t="s">
        <v>3303</v>
      </c>
      <c r="N179" s="1" t="s">
        <v>3482</v>
      </c>
      <c r="O179" s="1" t="s">
        <v>3949</v>
      </c>
      <c r="P179" s="1" t="s">
        <v>4381</v>
      </c>
      <c r="Q179" s="1" t="s">
        <v>4617</v>
      </c>
      <c r="R179">
        <v>1</v>
      </c>
      <c r="S179" s="1" t="s">
        <v>4619</v>
      </c>
      <c r="T179" s="1" t="s">
        <v>4624</v>
      </c>
      <c r="U179" s="1"/>
      <c r="V179" s="1" t="s">
        <v>4627</v>
      </c>
      <c r="W179" s="1"/>
      <c r="X179" s="1"/>
      <c r="Y179" s="1"/>
      <c r="Z179" s="1" t="s">
        <v>4637</v>
      </c>
      <c r="AA179" s="1"/>
      <c r="AB179" s="1" t="s">
        <v>4643</v>
      </c>
      <c r="AC179" s="1" t="s">
        <v>4646</v>
      </c>
      <c r="AD179" s="1" t="s">
        <v>4657</v>
      </c>
      <c r="AE179" s="1" t="s">
        <v>4741</v>
      </c>
      <c r="AG179" s="23">
        <f>VALUE(Table1[[#This Row],[TotalFatalInjuries]])</f>
        <v>0</v>
      </c>
      <c r="AH179" s="23">
        <f>VALUE(Table1[[#This Row],[TotalSeriousInjuries]])</f>
        <v>0</v>
      </c>
      <c r="AI179" s="23">
        <f>VALUE(Table1[[#This Row],[TotalMinorInjuries]])</f>
        <v>2</v>
      </c>
      <c r="AJ179" s="23">
        <f>VALUE(Table1[[#This Row],[TotalUninjured]])</f>
        <v>0</v>
      </c>
      <c r="AK179" s="23">
        <f t="shared" si="2"/>
        <v>2</v>
      </c>
      <c r="AL179" s="23" t="str">
        <f>RIGHT(Table1[[#This Row],[Location]],2)</f>
        <v>MS</v>
      </c>
      <c r="AM179" s="23">
        <f>YEAR(Table1[[#This Row],[EventDate]])</f>
        <v>2012</v>
      </c>
    </row>
    <row r="180" spans="1:39" x14ac:dyDescent="0.25">
      <c r="A180" s="1" t="s">
        <v>207</v>
      </c>
      <c r="B180" s="1" t="s">
        <v>505</v>
      </c>
      <c r="C180" s="1" t="s">
        <v>685</v>
      </c>
      <c r="D180" s="1" t="s">
        <v>1132</v>
      </c>
      <c r="E180" s="1" t="s">
        <v>1526</v>
      </c>
      <c r="F180" s="1" t="s">
        <v>1801</v>
      </c>
      <c r="G180" s="1" t="s">
        <v>1971</v>
      </c>
      <c r="H180" s="1" t="s">
        <v>2421</v>
      </c>
      <c r="I180" s="1" t="s">
        <v>2809</v>
      </c>
      <c r="J180" s="1" t="s">
        <v>3107</v>
      </c>
      <c r="K180" s="1" t="s">
        <v>3299</v>
      </c>
      <c r="L180" s="1" t="s">
        <v>3300</v>
      </c>
      <c r="M180" s="1"/>
      <c r="N180" s="1" t="s">
        <v>3483</v>
      </c>
      <c r="O180" s="1" t="s">
        <v>3950</v>
      </c>
      <c r="P180" s="1" t="s">
        <v>4382</v>
      </c>
      <c r="Q180" s="1" t="s">
        <v>4618</v>
      </c>
      <c r="R180">
        <v>1</v>
      </c>
      <c r="S180" s="1" t="s">
        <v>4619</v>
      </c>
      <c r="T180" s="1" t="s">
        <v>4624</v>
      </c>
      <c r="U180" s="1"/>
      <c r="V180" s="1" t="s">
        <v>4628</v>
      </c>
      <c r="W180" s="1"/>
      <c r="X180" s="1"/>
      <c r="Y180" s="1" t="s">
        <v>4638</v>
      </c>
      <c r="Z180" s="1"/>
      <c r="AA180" s="1"/>
      <c r="AB180" s="1" t="s">
        <v>4643</v>
      </c>
      <c r="AC180" s="1" t="s">
        <v>4649</v>
      </c>
      <c r="AD180" s="1" t="s">
        <v>4657</v>
      </c>
      <c r="AE180" s="1" t="s">
        <v>4740</v>
      </c>
      <c r="AG180" s="23">
        <f>VALUE(Table1[[#This Row],[TotalFatalInjuries]])</f>
        <v>0</v>
      </c>
      <c r="AH180" s="23">
        <f>VALUE(Table1[[#This Row],[TotalSeriousInjuries]])</f>
        <v>1</v>
      </c>
      <c r="AI180" s="23">
        <f>VALUE(Table1[[#This Row],[TotalMinorInjuries]])</f>
        <v>0</v>
      </c>
      <c r="AJ180" s="23">
        <f>VALUE(Table1[[#This Row],[TotalUninjured]])</f>
        <v>0</v>
      </c>
      <c r="AK180" s="23">
        <f t="shared" si="2"/>
        <v>1</v>
      </c>
      <c r="AL180" s="23" t="str">
        <f>RIGHT(Table1[[#This Row],[Location]],2)</f>
        <v>MS</v>
      </c>
      <c r="AM180" s="23">
        <f>YEAR(Table1[[#This Row],[EventDate]])</f>
        <v>2012</v>
      </c>
    </row>
    <row r="181" spans="1:39" x14ac:dyDescent="0.25">
      <c r="A181" s="1" t="s">
        <v>208</v>
      </c>
      <c r="B181" s="1" t="s">
        <v>505</v>
      </c>
      <c r="C181" s="1" t="s">
        <v>686</v>
      </c>
      <c r="D181" s="1" t="s">
        <v>1132</v>
      </c>
      <c r="E181" s="1" t="s">
        <v>1527</v>
      </c>
      <c r="F181" s="1" t="s">
        <v>1801</v>
      </c>
      <c r="G181" s="1" t="s">
        <v>1972</v>
      </c>
      <c r="H181" s="1" t="s">
        <v>2422</v>
      </c>
      <c r="I181" s="1" t="s">
        <v>2810</v>
      </c>
      <c r="J181" s="1" t="s">
        <v>3108</v>
      </c>
      <c r="K181" s="1" t="s">
        <v>4807</v>
      </c>
      <c r="L181" s="1" t="s">
        <v>3301</v>
      </c>
      <c r="M181" s="1" t="s">
        <v>3303</v>
      </c>
      <c r="N181" s="1" t="s">
        <v>3484</v>
      </c>
      <c r="O181" s="1" t="s">
        <v>3951</v>
      </c>
      <c r="P181" s="1" t="s">
        <v>4383</v>
      </c>
      <c r="Q181" s="1" t="s">
        <v>4617</v>
      </c>
      <c r="R181">
        <v>1</v>
      </c>
      <c r="S181" s="1" t="s">
        <v>4619</v>
      </c>
      <c r="T181" s="1" t="s">
        <v>4624</v>
      </c>
      <c r="U181" s="1"/>
      <c r="V181" s="1" t="s">
        <v>4627</v>
      </c>
      <c r="W181" s="1"/>
      <c r="X181" s="1" t="s">
        <v>4638</v>
      </c>
      <c r="Y181" s="1"/>
      <c r="Z181" s="1"/>
      <c r="AA181" s="1"/>
      <c r="AB181" s="1" t="s">
        <v>4643</v>
      </c>
      <c r="AC181" s="1" t="s">
        <v>4648</v>
      </c>
      <c r="AD181" s="1" t="s">
        <v>4657</v>
      </c>
      <c r="AE181" s="1" t="s">
        <v>4692</v>
      </c>
      <c r="AG181" s="23">
        <f>VALUE(Table1[[#This Row],[TotalFatalInjuries]])</f>
        <v>1</v>
      </c>
      <c r="AH181" s="23">
        <f>VALUE(Table1[[#This Row],[TotalSeriousInjuries]])</f>
        <v>0</v>
      </c>
      <c r="AI181" s="23">
        <f>VALUE(Table1[[#This Row],[TotalMinorInjuries]])</f>
        <v>0</v>
      </c>
      <c r="AJ181" s="23">
        <f>VALUE(Table1[[#This Row],[TotalUninjured]])</f>
        <v>0</v>
      </c>
      <c r="AK181" s="23">
        <f t="shared" si="2"/>
        <v>1</v>
      </c>
      <c r="AL181" s="23" t="str">
        <f>RIGHT(Table1[[#This Row],[Location]],2)</f>
        <v>WY</v>
      </c>
      <c r="AM181" s="23">
        <f>YEAR(Table1[[#This Row],[EventDate]])</f>
        <v>2012</v>
      </c>
    </row>
    <row r="182" spans="1:39" x14ac:dyDescent="0.25">
      <c r="A182" s="1" t="s">
        <v>209</v>
      </c>
      <c r="B182" s="1" t="s">
        <v>505</v>
      </c>
      <c r="C182" s="1" t="s">
        <v>687</v>
      </c>
      <c r="D182" s="1" t="s">
        <v>1133</v>
      </c>
      <c r="E182" s="1" t="s">
        <v>1528</v>
      </c>
      <c r="F182" s="1" t="s">
        <v>1801</v>
      </c>
      <c r="G182" s="1" t="s">
        <v>1973</v>
      </c>
      <c r="H182" s="1" t="s">
        <v>2423</v>
      </c>
      <c r="I182" s="1" t="s">
        <v>2811</v>
      </c>
      <c r="J182" s="1" t="s">
        <v>3109</v>
      </c>
      <c r="K182" s="1" t="s">
        <v>3299</v>
      </c>
      <c r="L182" s="1" t="s">
        <v>3300</v>
      </c>
      <c r="M182" s="1" t="s">
        <v>3303</v>
      </c>
      <c r="N182" s="1" t="s">
        <v>3485</v>
      </c>
      <c r="O182" s="1" t="s">
        <v>3952</v>
      </c>
      <c r="P182" s="1" t="s">
        <v>4384</v>
      </c>
      <c r="Q182" s="1" t="s">
        <v>4617</v>
      </c>
      <c r="R182">
        <v>1</v>
      </c>
      <c r="S182" s="1" t="s">
        <v>4619</v>
      </c>
      <c r="T182" s="1" t="s">
        <v>4624</v>
      </c>
      <c r="U182" s="1"/>
      <c r="V182" s="1" t="s">
        <v>4627</v>
      </c>
      <c r="W182" s="1"/>
      <c r="X182" s="1"/>
      <c r="Y182" s="1"/>
      <c r="Z182" s="1"/>
      <c r="AA182" s="1" t="s">
        <v>4638</v>
      </c>
      <c r="AB182" s="1" t="s">
        <v>4643</v>
      </c>
      <c r="AC182" s="1" t="s">
        <v>4649</v>
      </c>
      <c r="AD182" s="1" t="s">
        <v>4657</v>
      </c>
      <c r="AE182" s="1" t="s">
        <v>4737</v>
      </c>
      <c r="AG182" s="23">
        <f>VALUE(Table1[[#This Row],[TotalFatalInjuries]])</f>
        <v>0</v>
      </c>
      <c r="AH182" s="23">
        <f>VALUE(Table1[[#This Row],[TotalSeriousInjuries]])</f>
        <v>0</v>
      </c>
      <c r="AI182" s="23">
        <f>VALUE(Table1[[#This Row],[TotalMinorInjuries]])</f>
        <v>0</v>
      </c>
      <c r="AJ182" s="23">
        <f>VALUE(Table1[[#This Row],[TotalUninjured]])</f>
        <v>1</v>
      </c>
      <c r="AK182" s="23">
        <f t="shared" si="2"/>
        <v>1</v>
      </c>
      <c r="AL182" s="23" t="str">
        <f>RIGHT(Table1[[#This Row],[Location]],2)</f>
        <v>FL</v>
      </c>
      <c r="AM182" s="23">
        <f>YEAR(Table1[[#This Row],[EventDate]])</f>
        <v>2012</v>
      </c>
    </row>
    <row r="183" spans="1:39" x14ac:dyDescent="0.25">
      <c r="A183" s="1" t="s">
        <v>210</v>
      </c>
      <c r="B183" s="1" t="s">
        <v>505</v>
      </c>
      <c r="C183" s="1" t="s">
        <v>688</v>
      </c>
      <c r="D183" s="1" t="s">
        <v>1133</v>
      </c>
      <c r="E183" s="1" t="s">
        <v>1529</v>
      </c>
      <c r="F183" s="1" t="s">
        <v>1801</v>
      </c>
      <c r="G183" s="1" t="s">
        <v>1974</v>
      </c>
      <c r="H183" s="1" t="s">
        <v>2424</v>
      </c>
      <c r="I183" s="1" t="s">
        <v>2812</v>
      </c>
      <c r="J183" s="1" t="s">
        <v>3110</v>
      </c>
      <c r="K183" s="1" t="s">
        <v>3299</v>
      </c>
      <c r="L183" s="1" t="s">
        <v>3300</v>
      </c>
      <c r="M183" s="1" t="s">
        <v>3303</v>
      </c>
      <c r="N183" s="1" t="s">
        <v>3486</v>
      </c>
      <c r="O183" s="1" t="s">
        <v>3953</v>
      </c>
      <c r="P183" s="1" t="s">
        <v>4385</v>
      </c>
      <c r="Q183" s="1" t="s">
        <v>4617</v>
      </c>
      <c r="R183">
        <v>1</v>
      </c>
      <c r="S183" s="1" t="s">
        <v>4619</v>
      </c>
      <c r="T183" s="1" t="s">
        <v>4624</v>
      </c>
      <c r="U183" s="1"/>
      <c r="V183" s="1" t="s">
        <v>4627</v>
      </c>
      <c r="W183" s="1"/>
      <c r="X183" s="1"/>
      <c r="Y183" s="1"/>
      <c r="Z183" s="1"/>
      <c r="AA183" s="1" t="s">
        <v>4637</v>
      </c>
      <c r="AB183" s="1" t="s">
        <v>4643</v>
      </c>
      <c r="AC183" s="1" t="s">
        <v>4649</v>
      </c>
      <c r="AD183" s="1" t="s">
        <v>4657</v>
      </c>
      <c r="AE183" s="1" t="s">
        <v>4703</v>
      </c>
      <c r="AG183" s="23">
        <f>VALUE(Table1[[#This Row],[TotalFatalInjuries]])</f>
        <v>0</v>
      </c>
      <c r="AH183" s="23">
        <f>VALUE(Table1[[#This Row],[TotalSeriousInjuries]])</f>
        <v>0</v>
      </c>
      <c r="AI183" s="23">
        <f>VALUE(Table1[[#This Row],[TotalMinorInjuries]])</f>
        <v>0</v>
      </c>
      <c r="AJ183" s="23">
        <f>VALUE(Table1[[#This Row],[TotalUninjured]])</f>
        <v>2</v>
      </c>
      <c r="AK183" s="23">
        <f t="shared" si="2"/>
        <v>2</v>
      </c>
      <c r="AL183" s="23" t="str">
        <f>RIGHT(Table1[[#This Row],[Location]],2)</f>
        <v>CO</v>
      </c>
      <c r="AM183" s="23">
        <f>YEAR(Table1[[#This Row],[EventDate]])</f>
        <v>2012</v>
      </c>
    </row>
    <row r="184" spans="1:39" x14ac:dyDescent="0.25">
      <c r="A184" s="1" t="s">
        <v>211</v>
      </c>
      <c r="B184" s="1" t="s">
        <v>505</v>
      </c>
      <c r="C184" s="1" t="s">
        <v>689</v>
      </c>
      <c r="D184" s="1" t="s">
        <v>1134</v>
      </c>
      <c r="E184" s="1" t="s">
        <v>1530</v>
      </c>
      <c r="F184" s="1" t="s">
        <v>1801</v>
      </c>
      <c r="G184" s="1" t="s">
        <v>1975</v>
      </c>
      <c r="H184" s="1" t="s">
        <v>2425</v>
      </c>
      <c r="I184" s="1" t="s">
        <v>2813</v>
      </c>
      <c r="J184" s="1" t="s">
        <v>3111</v>
      </c>
      <c r="K184" s="1" t="s">
        <v>3299</v>
      </c>
      <c r="L184" s="1" t="s">
        <v>3300</v>
      </c>
      <c r="M184" s="1" t="s">
        <v>3303</v>
      </c>
      <c r="N184" s="1" t="s">
        <v>3487</v>
      </c>
      <c r="O184" s="1" t="s">
        <v>3954</v>
      </c>
      <c r="P184" s="1" t="s">
        <v>4386</v>
      </c>
      <c r="Q184" s="1" t="s">
        <v>4617</v>
      </c>
      <c r="R184">
        <v>1</v>
      </c>
      <c r="S184" s="1" t="s">
        <v>4619</v>
      </c>
      <c r="T184" s="1" t="s">
        <v>4624</v>
      </c>
      <c r="U184" s="1"/>
      <c r="V184" s="1" t="s">
        <v>4627</v>
      </c>
      <c r="W184" s="1"/>
      <c r="X184" s="1"/>
      <c r="Y184" s="1"/>
      <c r="Z184" s="1"/>
      <c r="AA184" s="1" t="s">
        <v>4638</v>
      </c>
      <c r="AB184" s="1" t="s">
        <v>4643</v>
      </c>
      <c r="AC184" s="1" t="s">
        <v>4649</v>
      </c>
      <c r="AD184" s="1" t="s">
        <v>4657</v>
      </c>
      <c r="AE184" s="1" t="s">
        <v>4736</v>
      </c>
      <c r="AG184" s="23">
        <f>VALUE(Table1[[#This Row],[TotalFatalInjuries]])</f>
        <v>0</v>
      </c>
      <c r="AH184" s="23">
        <f>VALUE(Table1[[#This Row],[TotalSeriousInjuries]])</f>
        <v>0</v>
      </c>
      <c r="AI184" s="23">
        <f>VALUE(Table1[[#This Row],[TotalMinorInjuries]])</f>
        <v>0</v>
      </c>
      <c r="AJ184" s="23">
        <f>VALUE(Table1[[#This Row],[TotalUninjured]])</f>
        <v>1</v>
      </c>
      <c r="AK184" s="23">
        <f t="shared" si="2"/>
        <v>1</v>
      </c>
      <c r="AL184" s="23" t="str">
        <f>RIGHT(Table1[[#This Row],[Location]],2)</f>
        <v>AZ</v>
      </c>
      <c r="AM184" s="23">
        <f>YEAR(Table1[[#This Row],[EventDate]])</f>
        <v>2012</v>
      </c>
    </row>
    <row r="185" spans="1:39" x14ac:dyDescent="0.25">
      <c r="A185" s="1" t="s">
        <v>212</v>
      </c>
      <c r="B185" s="1" t="s">
        <v>505</v>
      </c>
      <c r="C185" s="1" t="s">
        <v>690</v>
      </c>
      <c r="D185" s="1" t="s">
        <v>1135</v>
      </c>
      <c r="E185" s="1" t="s">
        <v>1531</v>
      </c>
      <c r="F185" s="1" t="s">
        <v>1801</v>
      </c>
      <c r="G185" s="1" t="s">
        <v>1976</v>
      </c>
      <c r="H185" s="1" t="s">
        <v>2426</v>
      </c>
      <c r="I185" s="1" t="s">
        <v>2814</v>
      </c>
      <c r="J185" s="1" t="s">
        <v>3112</v>
      </c>
      <c r="K185" s="1" t="s">
        <v>4807</v>
      </c>
      <c r="L185" s="1" t="s">
        <v>3300</v>
      </c>
      <c r="M185" s="1" t="s">
        <v>3303</v>
      </c>
      <c r="N185" s="1" t="s">
        <v>3488</v>
      </c>
      <c r="O185" s="1" t="s">
        <v>3955</v>
      </c>
      <c r="P185" s="1" t="s">
        <v>4387</v>
      </c>
      <c r="Q185" s="1" t="s">
        <v>4618</v>
      </c>
      <c r="R185">
        <v>1</v>
      </c>
      <c r="S185" s="1" t="s">
        <v>4619</v>
      </c>
      <c r="T185" s="1" t="s">
        <v>4624</v>
      </c>
      <c r="U185" s="1"/>
      <c r="V185" s="1" t="s">
        <v>4627</v>
      </c>
      <c r="W185" s="1"/>
      <c r="X185" s="1" t="s">
        <v>4638</v>
      </c>
      <c r="Y185" s="1"/>
      <c r="Z185" s="1"/>
      <c r="AA185" s="1"/>
      <c r="AB185" s="1" t="s">
        <v>4643</v>
      </c>
      <c r="AC185" s="1"/>
      <c r="AD185" s="1" t="s">
        <v>4655</v>
      </c>
      <c r="AE185" s="1" t="s">
        <v>4742</v>
      </c>
      <c r="AG185" s="23">
        <f>VALUE(Table1[[#This Row],[TotalFatalInjuries]])</f>
        <v>1</v>
      </c>
      <c r="AH185" s="23">
        <f>VALUE(Table1[[#This Row],[TotalSeriousInjuries]])</f>
        <v>0</v>
      </c>
      <c r="AI185" s="23">
        <f>VALUE(Table1[[#This Row],[TotalMinorInjuries]])</f>
        <v>0</v>
      </c>
      <c r="AJ185" s="23">
        <f>VALUE(Table1[[#This Row],[TotalUninjured]])</f>
        <v>0</v>
      </c>
      <c r="AK185" s="23">
        <f t="shared" si="2"/>
        <v>1</v>
      </c>
      <c r="AL185" s="23" t="str">
        <f>RIGHT(Table1[[#This Row],[Location]],2)</f>
        <v>MO</v>
      </c>
      <c r="AM185" s="23">
        <f>YEAR(Table1[[#This Row],[EventDate]])</f>
        <v>2012</v>
      </c>
    </row>
    <row r="186" spans="1:39" x14ac:dyDescent="0.25">
      <c r="A186" s="1" t="s">
        <v>213</v>
      </c>
      <c r="B186" s="1" t="s">
        <v>505</v>
      </c>
      <c r="C186" s="1" t="s">
        <v>691</v>
      </c>
      <c r="D186" s="1" t="s">
        <v>1135</v>
      </c>
      <c r="E186" s="1" t="s">
        <v>1532</v>
      </c>
      <c r="F186" s="1" t="s">
        <v>1801</v>
      </c>
      <c r="G186" s="1" t="s">
        <v>1977</v>
      </c>
      <c r="H186" s="1" t="s">
        <v>2427</v>
      </c>
      <c r="I186" s="1" t="s">
        <v>2815</v>
      </c>
      <c r="J186" s="1" t="s">
        <v>3113</v>
      </c>
      <c r="K186" s="1" t="s">
        <v>4807</v>
      </c>
      <c r="L186" s="1" t="s">
        <v>3300</v>
      </c>
      <c r="M186" s="1" t="s">
        <v>3303</v>
      </c>
      <c r="N186" s="1" t="s">
        <v>3489</v>
      </c>
      <c r="O186" s="1" t="s">
        <v>3956</v>
      </c>
      <c r="P186" s="1" t="s">
        <v>4388</v>
      </c>
      <c r="Q186" s="1" t="s">
        <v>4618</v>
      </c>
      <c r="R186">
        <v>1</v>
      </c>
      <c r="S186" s="1" t="s">
        <v>4619</v>
      </c>
      <c r="T186" s="1" t="s">
        <v>4624</v>
      </c>
      <c r="U186" s="1"/>
      <c r="V186" s="1" t="s">
        <v>4627</v>
      </c>
      <c r="W186" s="1"/>
      <c r="X186" s="1" t="s">
        <v>4637</v>
      </c>
      <c r="Y186" s="1"/>
      <c r="Z186" s="1"/>
      <c r="AA186" s="1"/>
      <c r="AB186" s="1" t="s">
        <v>4643</v>
      </c>
      <c r="AC186" s="1"/>
      <c r="AD186" s="1" t="s">
        <v>4655</v>
      </c>
      <c r="AE186" s="1" t="s">
        <v>4743</v>
      </c>
      <c r="AG186" s="23">
        <f>VALUE(Table1[[#This Row],[TotalFatalInjuries]])</f>
        <v>2</v>
      </c>
      <c r="AH186" s="23">
        <f>VALUE(Table1[[#This Row],[TotalSeriousInjuries]])</f>
        <v>0</v>
      </c>
      <c r="AI186" s="23">
        <f>VALUE(Table1[[#This Row],[TotalMinorInjuries]])</f>
        <v>0</v>
      </c>
      <c r="AJ186" s="23">
        <f>VALUE(Table1[[#This Row],[TotalUninjured]])</f>
        <v>0</v>
      </c>
      <c r="AK186" s="23">
        <f t="shared" si="2"/>
        <v>2</v>
      </c>
      <c r="AL186" s="23" t="str">
        <f>RIGHT(Table1[[#This Row],[Location]],2)</f>
        <v>AL</v>
      </c>
      <c r="AM186" s="23">
        <f>YEAR(Table1[[#This Row],[EventDate]])</f>
        <v>2012</v>
      </c>
    </row>
    <row r="187" spans="1:39" x14ac:dyDescent="0.25">
      <c r="A187" s="1" t="s">
        <v>214</v>
      </c>
      <c r="B187" s="1" t="s">
        <v>505</v>
      </c>
      <c r="C187" s="1" t="s">
        <v>692</v>
      </c>
      <c r="D187" s="1" t="s">
        <v>1135</v>
      </c>
      <c r="E187" s="1" t="s">
        <v>1533</v>
      </c>
      <c r="F187" s="1" t="s">
        <v>1801</v>
      </c>
      <c r="G187" s="1" t="s">
        <v>1978</v>
      </c>
      <c r="H187" s="1" t="s">
        <v>2428</v>
      </c>
      <c r="I187" s="1" t="s">
        <v>2816</v>
      </c>
      <c r="J187" s="1" t="s">
        <v>3114</v>
      </c>
      <c r="K187" s="1" t="s">
        <v>4807</v>
      </c>
      <c r="L187" s="1" t="s">
        <v>3300</v>
      </c>
      <c r="M187" s="1" t="s">
        <v>3303</v>
      </c>
      <c r="N187" s="1" t="s">
        <v>3490</v>
      </c>
      <c r="O187" s="1" t="s">
        <v>3957</v>
      </c>
      <c r="P187" s="1" t="s">
        <v>4389</v>
      </c>
      <c r="Q187" s="1" t="s">
        <v>4617</v>
      </c>
      <c r="R187">
        <v>1</v>
      </c>
      <c r="S187" s="1" t="s">
        <v>4619</v>
      </c>
      <c r="T187" s="1" t="s">
        <v>4624</v>
      </c>
      <c r="U187" s="1"/>
      <c r="V187" s="1" t="s">
        <v>4627</v>
      </c>
      <c r="W187" s="1"/>
      <c r="X187" s="1" t="s">
        <v>4638</v>
      </c>
      <c r="Y187" s="1"/>
      <c r="Z187" s="1"/>
      <c r="AA187" s="1"/>
      <c r="AB187" s="1" t="s">
        <v>4643</v>
      </c>
      <c r="AC187" s="1"/>
      <c r="AD187" s="1" t="s">
        <v>4655</v>
      </c>
      <c r="AE187" s="1" t="s">
        <v>4744</v>
      </c>
      <c r="AG187" s="23">
        <f>VALUE(Table1[[#This Row],[TotalFatalInjuries]])</f>
        <v>1</v>
      </c>
      <c r="AH187" s="23">
        <f>VALUE(Table1[[#This Row],[TotalSeriousInjuries]])</f>
        <v>0</v>
      </c>
      <c r="AI187" s="23">
        <f>VALUE(Table1[[#This Row],[TotalMinorInjuries]])</f>
        <v>0</v>
      </c>
      <c r="AJ187" s="23">
        <f>VALUE(Table1[[#This Row],[TotalUninjured]])</f>
        <v>0</v>
      </c>
      <c r="AK187" s="23">
        <f t="shared" si="2"/>
        <v>1</v>
      </c>
      <c r="AL187" s="23" t="str">
        <f>RIGHT(Table1[[#This Row],[Location]],2)</f>
        <v>CO</v>
      </c>
      <c r="AM187" s="23">
        <f>YEAR(Table1[[#This Row],[EventDate]])</f>
        <v>2012</v>
      </c>
    </row>
    <row r="188" spans="1:39" x14ac:dyDescent="0.25">
      <c r="A188" s="1" t="s">
        <v>215</v>
      </c>
      <c r="B188" s="1" t="s">
        <v>505</v>
      </c>
      <c r="C188" s="1" t="s">
        <v>693</v>
      </c>
      <c r="D188" s="1" t="s">
        <v>1136</v>
      </c>
      <c r="E188" s="1" t="s">
        <v>1534</v>
      </c>
      <c r="F188" s="1" t="s">
        <v>1801</v>
      </c>
      <c r="G188" s="1" t="s">
        <v>1979</v>
      </c>
      <c r="H188" s="1" t="s">
        <v>2429</v>
      </c>
      <c r="I188" s="1" t="s">
        <v>2817</v>
      </c>
      <c r="J188" s="1" t="s">
        <v>3115</v>
      </c>
      <c r="K188" s="1" t="s">
        <v>4807</v>
      </c>
      <c r="L188" s="1" t="s">
        <v>3300</v>
      </c>
      <c r="M188" s="1"/>
      <c r="N188" s="1" t="s">
        <v>3491</v>
      </c>
      <c r="O188" s="1" t="s">
        <v>3958</v>
      </c>
      <c r="P188" s="1" t="s">
        <v>4390</v>
      </c>
      <c r="Q188" s="1" t="s">
        <v>4618</v>
      </c>
      <c r="R188">
        <v>1</v>
      </c>
      <c r="S188" s="1" t="s">
        <v>4619</v>
      </c>
      <c r="T188" s="1" t="s">
        <v>4624</v>
      </c>
      <c r="U188" s="1"/>
      <c r="V188" s="1" t="s">
        <v>4627</v>
      </c>
      <c r="W188" s="1"/>
      <c r="X188" s="1" t="s">
        <v>4638</v>
      </c>
      <c r="Y188" s="1"/>
      <c r="Z188" s="1"/>
      <c r="AA188" s="1"/>
      <c r="AB188" s="1" t="s">
        <v>4643</v>
      </c>
      <c r="AC188" s="1"/>
      <c r="AD188" s="1" t="s">
        <v>4655</v>
      </c>
      <c r="AE188" s="1" t="s">
        <v>4745</v>
      </c>
      <c r="AG188" s="23">
        <f>VALUE(Table1[[#This Row],[TotalFatalInjuries]])</f>
        <v>1</v>
      </c>
      <c r="AH188" s="23">
        <f>VALUE(Table1[[#This Row],[TotalSeriousInjuries]])</f>
        <v>0</v>
      </c>
      <c r="AI188" s="23">
        <f>VALUE(Table1[[#This Row],[TotalMinorInjuries]])</f>
        <v>0</v>
      </c>
      <c r="AJ188" s="23">
        <f>VALUE(Table1[[#This Row],[TotalUninjured]])</f>
        <v>0</v>
      </c>
      <c r="AK188" s="23">
        <f t="shared" si="2"/>
        <v>1</v>
      </c>
      <c r="AL188" s="23" t="str">
        <f>RIGHT(Table1[[#This Row],[Location]],2)</f>
        <v>SD</v>
      </c>
      <c r="AM188" s="23">
        <f>YEAR(Table1[[#This Row],[EventDate]])</f>
        <v>2012</v>
      </c>
    </row>
    <row r="189" spans="1:39" x14ac:dyDescent="0.25">
      <c r="A189" s="1" t="s">
        <v>216</v>
      </c>
      <c r="B189" s="1" t="s">
        <v>505</v>
      </c>
      <c r="C189" s="1" t="s">
        <v>694</v>
      </c>
      <c r="D189" s="1" t="s">
        <v>1137</v>
      </c>
      <c r="E189" s="1" t="s">
        <v>1535</v>
      </c>
      <c r="F189" s="1" t="s">
        <v>1801</v>
      </c>
      <c r="G189" s="1" t="s">
        <v>1980</v>
      </c>
      <c r="H189" s="1" t="s">
        <v>2430</v>
      </c>
      <c r="I189" s="1" t="s">
        <v>2818</v>
      </c>
      <c r="J189" s="1" t="s">
        <v>3116</v>
      </c>
      <c r="K189" s="1" t="s">
        <v>3299</v>
      </c>
      <c r="L189" s="1" t="s">
        <v>3300</v>
      </c>
      <c r="M189" s="1" t="s">
        <v>3303</v>
      </c>
      <c r="N189" s="1" t="s">
        <v>3492</v>
      </c>
      <c r="O189" s="1" t="s">
        <v>3959</v>
      </c>
      <c r="P189" s="1" t="s">
        <v>4391</v>
      </c>
      <c r="Q189" s="1" t="s">
        <v>4617</v>
      </c>
      <c r="R189">
        <v>1</v>
      </c>
      <c r="S189" s="1" t="s">
        <v>4619</v>
      </c>
      <c r="T189" s="1" t="s">
        <v>4624</v>
      </c>
      <c r="U189" s="1"/>
      <c r="V189" s="1" t="s">
        <v>4627</v>
      </c>
      <c r="W189" s="1"/>
      <c r="X189" s="1"/>
      <c r="Y189" s="1"/>
      <c r="Z189" s="1" t="s">
        <v>4638</v>
      </c>
      <c r="AA189" s="1"/>
      <c r="AB189" s="1" t="s">
        <v>4643</v>
      </c>
      <c r="AC189" s="1"/>
      <c r="AD189" s="1" t="s">
        <v>4657</v>
      </c>
      <c r="AE189" s="1" t="s">
        <v>4711</v>
      </c>
      <c r="AG189" s="23">
        <f>VALUE(Table1[[#This Row],[TotalFatalInjuries]])</f>
        <v>0</v>
      </c>
      <c r="AH189" s="23">
        <f>VALUE(Table1[[#This Row],[TotalSeriousInjuries]])</f>
        <v>0</v>
      </c>
      <c r="AI189" s="23">
        <f>VALUE(Table1[[#This Row],[TotalMinorInjuries]])</f>
        <v>1</v>
      </c>
      <c r="AJ189" s="23">
        <f>VALUE(Table1[[#This Row],[TotalUninjured]])</f>
        <v>0</v>
      </c>
      <c r="AK189" s="23">
        <f t="shared" si="2"/>
        <v>1</v>
      </c>
      <c r="AL189" s="23" t="str">
        <f>RIGHT(Table1[[#This Row],[Location]],2)</f>
        <v>CA</v>
      </c>
      <c r="AM189" s="23">
        <f>YEAR(Table1[[#This Row],[EventDate]])</f>
        <v>2012</v>
      </c>
    </row>
    <row r="190" spans="1:39" x14ac:dyDescent="0.25">
      <c r="A190" s="1" t="s">
        <v>217</v>
      </c>
      <c r="B190" s="1" t="s">
        <v>505</v>
      </c>
      <c r="C190" s="1" t="s">
        <v>695</v>
      </c>
      <c r="D190" s="1" t="s">
        <v>1137</v>
      </c>
      <c r="E190" s="1" t="s">
        <v>1536</v>
      </c>
      <c r="F190" s="1" t="s">
        <v>1801</v>
      </c>
      <c r="G190" s="1" t="s">
        <v>1981</v>
      </c>
      <c r="H190" s="1" t="s">
        <v>2431</v>
      </c>
      <c r="I190" s="1"/>
      <c r="J190" s="1"/>
      <c r="K190" s="1" t="s">
        <v>4807</v>
      </c>
      <c r="L190" s="1" t="s">
        <v>3300</v>
      </c>
      <c r="M190" s="1" t="s">
        <v>3303</v>
      </c>
      <c r="N190" s="1" t="s">
        <v>3493</v>
      </c>
      <c r="O190" s="1" t="s">
        <v>3960</v>
      </c>
      <c r="P190" s="1" t="s">
        <v>4235</v>
      </c>
      <c r="Q190" s="1" t="s">
        <v>4617</v>
      </c>
      <c r="R190">
        <v>1</v>
      </c>
      <c r="S190" s="1" t="s">
        <v>4619</v>
      </c>
      <c r="T190" s="1" t="s">
        <v>4624</v>
      </c>
      <c r="U190" s="1"/>
      <c r="V190" s="1" t="s">
        <v>4627</v>
      </c>
      <c r="W190" s="1"/>
      <c r="X190" s="1" t="s">
        <v>4637</v>
      </c>
      <c r="Y190" s="1"/>
      <c r="Z190" s="1"/>
      <c r="AA190" s="1"/>
      <c r="AB190" s="1" t="s">
        <v>4643</v>
      </c>
      <c r="AC190" s="1" t="s">
        <v>4647</v>
      </c>
      <c r="AD190" s="1" t="s">
        <v>4657</v>
      </c>
      <c r="AE190" s="1" t="s">
        <v>4738</v>
      </c>
      <c r="AG190" s="23">
        <f>VALUE(Table1[[#This Row],[TotalFatalInjuries]])</f>
        <v>2</v>
      </c>
      <c r="AH190" s="23">
        <f>VALUE(Table1[[#This Row],[TotalSeriousInjuries]])</f>
        <v>0</v>
      </c>
      <c r="AI190" s="23">
        <f>VALUE(Table1[[#This Row],[TotalMinorInjuries]])</f>
        <v>0</v>
      </c>
      <c r="AJ190" s="23">
        <f>VALUE(Table1[[#This Row],[TotalUninjured]])</f>
        <v>0</v>
      </c>
      <c r="AK190" s="23">
        <f t="shared" si="2"/>
        <v>2</v>
      </c>
      <c r="AL190" s="23" t="str">
        <f>RIGHT(Table1[[#This Row],[Location]],2)</f>
        <v>GA</v>
      </c>
      <c r="AM190" s="23">
        <f>YEAR(Table1[[#This Row],[EventDate]])</f>
        <v>2012</v>
      </c>
    </row>
    <row r="191" spans="1:39" x14ac:dyDescent="0.25">
      <c r="A191" s="1" t="s">
        <v>218</v>
      </c>
      <c r="B191" s="1" t="s">
        <v>505</v>
      </c>
      <c r="C191" s="1" t="s">
        <v>696</v>
      </c>
      <c r="D191" s="1" t="s">
        <v>1138</v>
      </c>
      <c r="E191" s="1" t="s">
        <v>1537</v>
      </c>
      <c r="F191" s="1" t="s">
        <v>1801</v>
      </c>
      <c r="G191" s="1" t="s">
        <v>1982</v>
      </c>
      <c r="H191" s="1" t="s">
        <v>2432</v>
      </c>
      <c r="I191" s="1"/>
      <c r="J191" s="1"/>
      <c r="K191" s="1" t="s">
        <v>4807</v>
      </c>
      <c r="L191" s="1" t="s">
        <v>3300</v>
      </c>
      <c r="M191" s="1" t="s">
        <v>3303</v>
      </c>
      <c r="N191" s="1" t="s">
        <v>3494</v>
      </c>
      <c r="O191" s="1" t="s">
        <v>3961</v>
      </c>
      <c r="P191" s="1" t="s">
        <v>4392</v>
      </c>
      <c r="Q191" s="1" t="s">
        <v>4617</v>
      </c>
      <c r="R191">
        <v>1</v>
      </c>
      <c r="S191" s="1" t="s">
        <v>4619</v>
      </c>
      <c r="T191" s="1" t="s">
        <v>4624</v>
      </c>
      <c r="U191" s="1"/>
      <c r="V191" s="1" t="s">
        <v>4630</v>
      </c>
      <c r="W191" s="1"/>
      <c r="X191" s="1" t="s">
        <v>4638</v>
      </c>
      <c r="Y191" s="1"/>
      <c r="Z191" s="1"/>
      <c r="AA191" s="1"/>
      <c r="AB191" s="1" t="s">
        <v>4643</v>
      </c>
      <c r="AC191" s="1"/>
      <c r="AD191" s="1" t="s">
        <v>4655</v>
      </c>
      <c r="AE191" s="1" t="s">
        <v>4746</v>
      </c>
      <c r="AG191" s="23">
        <f>VALUE(Table1[[#This Row],[TotalFatalInjuries]])</f>
        <v>1</v>
      </c>
      <c r="AH191" s="23">
        <f>VALUE(Table1[[#This Row],[TotalSeriousInjuries]])</f>
        <v>0</v>
      </c>
      <c r="AI191" s="23">
        <f>VALUE(Table1[[#This Row],[TotalMinorInjuries]])</f>
        <v>0</v>
      </c>
      <c r="AJ191" s="23">
        <f>VALUE(Table1[[#This Row],[TotalUninjured]])</f>
        <v>0</v>
      </c>
      <c r="AK191" s="23">
        <f t="shared" si="2"/>
        <v>1</v>
      </c>
      <c r="AL191" s="23" t="str">
        <f>RIGHT(Table1[[#This Row],[Location]],2)</f>
        <v>ID</v>
      </c>
      <c r="AM191" s="23">
        <f>YEAR(Table1[[#This Row],[EventDate]])</f>
        <v>2012</v>
      </c>
    </row>
    <row r="192" spans="1:39" x14ac:dyDescent="0.25">
      <c r="A192" s="1" t="s">
        <v>219</v>
      </c>
      <c r="B192" s="1" t="s">
        <v>505</v>
      </c>
      <c r="C192" s="1" t="s">
        <v>697</v>
      </c>
      <c r="D192" s="1" t="s">
        <v>1138</v>
      </c>
      <c r="E192" s="1" t="s">
        <v>1538</v>
      </c>
      <c r="F192" s="1" t="s">
        <v>1801</v>
      </c>
      <c r="G192" s="1" t="s">
        <v>1983</v>
      </c>
      <c r="H192" s="1" t="s">
        <v>2433</v>
      </c>
      <c r="I192" s="1" t="s">
        <v>2819</v>
      </c>
      <c r="J192" s="1" t="s">
        <v>3117</v>
      </c>
      <c r="K192" s="1" t="s">
        <v>4807</v>
      </c>
      <c r="L192" s="1" t="s">
        <v>3300</v>
      </c>
      <c r="M192" s="1" t="s">
        <v>3303</v>
      </c>
      <c r="N192" s="1" t="s">
        <v>3495</v>
      </c>
      <c r="O192" s="1" t="s">
        <v>3962</v>
      </c>
      <c r="P192" s="1" t="s">
        <v>4393</v>
      </c>
      <c r="Q192" s="1" t="s">
        <v>4617</v>
      </c>
      <c r="R192">
        <v>1</v>
      </c>
      <c r="S192" s="1" t="s">
        <v>4619</v>
      </c>
      <c r="T192" s="1" t="s">
        <v>4624</v>
      </c>
      <c r="U192" s="1"/>
      <c r="V192" s="1" t="s">
        <v>4627</v>
      </c>
      <c r="W192" s="1"/>
      <c r="X192" s="1" t="s">
        <v>4638</v>
      </c>
      <c r="Y192" s="1"/>
      <c r="Z192" s="1"/>
      <c r="AA192" s="1"/>
      <c r="AB192" s="1" t="s">
        <v>4643</v>
      </c>
      <c r="AC192" s="1"/>
      <c r="AD192" s="1" t="s">
        <v>4655</v>
      </c>
      <c r="AE192" s="1" t="s">
        <v>1136</v>
      </c>
      <c r="AG192" s="23">
        <f>VALUE(Table1[[#This Row],[TotalFatalInjuries]])</f>
        <v>1</v>
      </c>
      <c r="AH192" s="23">
        <f>VALUE(Table1[[#This Row],[TotalSeriousInjuries]])</f>
        <v>0</v>
      </c>
      <c r="AI192" s="23">
        <f>VALUE(Table1[[#This Row],[TotalMinorInjuries]])</f>
        <v>0</v>
      </c>
      <c r="AJ192" s="23">
        <f>VALUE(Table1[[#This Row],[TotalUninjured]])</f>
        <v>0</v>
      </c>
      <c r="AK192" s="23">
        <f t="shared" si="2"/>
        <v>1</v>
      </c>
      <c r="AL192" s="23" t="str">
        <f>RIGHT(Table1[[#This Row],[Location]],2)</f>
        <v>CA</v>
      </c>
      <c r="AM192" s="23">
        <f>YEAR(Table1[[#This Row],[EventDate]])</f>
        <v>2012</v>
      </c>
    </row>
    <row r="193" spans="1:39" x14ac:dyDescent="0.25">
      <c r="A193" s="1" t="s">
        <v>220</v>
      </c>
      <c r="B193" s="1" t="s">
        <v>505</v>
      </c>
      <c r="C193" s="1" t="s">
        <v>698</v>
      </c>
      <c r="D193" s="1" t="s">
        <v>1139</v>
      </c>
      <c r="E193" s="1" t="s">
        <v>1539</v>
      </c>
      <c r="F193" s="1" t="s">
        <v>1801</v>
      </c>
      <c r="G193" s="1" t="s">
        <v>1984</v>
      </c>
      <c r="H193" s="1" t="s">
        <v>2434</v>
      </c>
      <c r="I193" s="1" t="s">
        <v>2820</v>
      </c>
      <c r="J193" s="1" t="s">
        <v>3118</v>
      </c>
      <c r="K193" s="1" t="s">
        <v>4807</v>
      </c>
      <c r="L193" s="1" t="s">
        <v>3300</v>
      </c>
      <c r="M193" s="1" t="s">
        <v>3303</v>
      </c>
      <c r="N193" s="1" t="s">
        <v>3496</v>
      </c>
      <c r="O193" s="1" t="s">
        <v>3963</v>
      </c>
      <c r="P193" s="1" t="s">
        <v>4394</v>
      </c>
      <c r="Q193" s="1" t="s">
        <v>4618</v>
      </c>
      <c r="R193">
        <v>1</v>
      </c>
      <c r="S193" s="1" t="s">
        <v>4619</v>
      </c>
      <c r="T193" s="1" t="s">
        <v>4624</v>
      </c>
      <c r="U193" s="1"/>
      <c r="V193" s="1" t="s">
        <v>4631</v>
      </c>
      <c r="W193" s="1"/>
      <c r="X193" s="1" t="s">
        <v>4638</v>
      </c>
      <c r="Y193" s="1"/>
      <c r="Z193" s="1"/>
      <c r="AA193" s="1"/>
      <c r="AB193" s="1" t="s">
        <v>4643</v>
      </c>
      <c r="AC193" s="1"/>
      <c r="AD193" s="1" t="s">
        <v>4657</v>
      </c>
      <c r="AE193" s="1" t="s">
        <v>4735</v>
      </c>
      <c r="AG193" s="23">
        <f>VALUE(Table1[[#This Row],[TotalFatalInjuries]])</f>
        <v>1</v>
      </c>
      <c r="AH193" s="23">
        <f>VALUE(Table1[[#This Row],[TotalSeriousInjuries]])</f>
        <v>0</v>
      </c>
      <c r="AI193" s="23">
        <f>VALUE(Table1[[#This Row],[TotalMinorInjuries]])</f>
        <v>0</v>
      </c>
      <c r="AJ193" s="23">
        <f>VALUE(Table1[[#This Row],[TotalUninjured]])</f>
        <v>0</v>
      </c>
      <c r="AK193" s="23">
        <f t="shared" si="2"/>
        <v>1</v>
      </c>
      <c r="AL193" s="23" t="str">
        <f>RIGHT(Table1[[#This Row],[Location]],2)</f>
        <v>ND</v>
      </c>
      <c r="AM193" s="23">
        <f>YEAR(Table1[[#This Row],[EventDate]])</f>
        <v>2012</v>
      </c>
    </row>
    <row r="194" spans="1:39" x14ac:dyDescent="0.25">
      <c r="A194" s="1" t="s">
        <v>221</v>
      </c>
      <c r="B194" s="1" t="s">
        <v>505</v>
      </c>
      <c r="C194" s="1" t="s">
        <v>699</v>
      </c>
      <c r="D194" s="1" t="s">
        <v>1140</v>
      </c>
      <c r="E194" s="1" t="s">
        <v>1540</v>
      </c>
      <c r="F194" s="1" t="s">
        <v>1801</v>
      </c>
      <c r="G194" s="1" t="s">
        <v>1985</v>
      </c>
      <c r="H194" s="1" t="s">
        <v>2435</v>
      </c>
      <c r="I194" s="1" t="s">
        <v>2821</v>
      </c>
      <c r="J194" s="1" t="s">
        <v>3119</v>
      </c>
      <c r="K194" s="1" t="s">
        <v>4807</v>
      </c>
      <c r="L194" s="1" t="s">
        <v>3300</v>
      </c>
      <c r="M194" s="1" t="s">
        <v>3303</v>
      </c>
      <c r="N194" s="1" t="s">
        <v>3497</v>
      </c>
      <c r="O194" s="1" t="s">
        <v>3964</v>
      </c>
      <c r="P194" s="1" t="s">
        <v>4238</v>
      </c>
      <c r="Q194" s="1" t="s">
        <v>4617</v>
      </c>
      <c r="R194">
        <v>1</v>
      </c>
      <c r="S194" s="1" t="s">
        <v>4619</v>
      </c>
      <c r="T194" s="1" t="s">
        <v>4624</v>
      </c>
      <c r="U194" s="1"/>
      <c r="V194" s="1" t="s">
        <v>4628</v>
      </c>
      <c r="W194" s="1"/>
      <c r="X194" s="1" t="s">
        <v>4638</v>
      </c>
      <c r="Y194" s="1"/>
      <c r="Z194" s="1"/>
      <c r="AA194" s="1"/>
      <c r="AB194" s="1" t="s">
        <v>4643</v>
      </c>
      <c r="AC194" s="1" t="s">
        <v>4650</v>
      </c>
      <c r="AD194" s="1" t="s">
        <v>4657</v>
      </c>
      <c r="AE194" s="1" t="s">
        <v>4737</v>
      </c>
      <c r="AG194" s="23">
        <f>VALUE(Table1[[#This Row],[TotalFatalInjuries]])</f>
        <v>1</v>
      </c>
      <c r="AH194" s="23">
        <f>VALUE(Table1[[#This Row],[TotalSeriousInjuries]])</f>
        <v>0</v>
      </c>
      <c r="AI194" s="23">
        <f>VALUE(Table1[[#This Row],[TotalMinorInjuries]])</f>
        <v>0</v>
      </c>
      <c r="AJ194" s="23">
        <f>VALUE(Table1[[#This Row],[TotalUninjured]])</f>
        <v>0</v>
      </c>
      <c r="AK194" s="23">
        <f t="shared" si="2"/>
        <v>1</v>
      </c>
      <c r="AL194" s="23" t="str">
        <f>RIGHT(Table1[[#This Row],[Location]],2)</f>
        <v>LA</v>
      </c>
      <c r="AM194" s="23">
        <f>YEAR(Table1[[#This Row],[EventDate]])</f>
        <v>2012</v>
      </c>
    </row>
    <row r="195" spans="1:39" x14ac:dyDescent="0.25">
      <c r="A195" s="1" t="s">
        <v>222</v>
      </c>
      <c r="B195" s="1" t="s">
        <v>505</v>
      </c>
      <c r="C195" s="1" t="s">
        <v>700</v>
      </c>
      <c r="D195" s="1" t="s">
        <v>1141</v>
      </c>
      <c r="E195" s="1" t="s">
        <v>1541</v>
      </c>
      <c r="F195" s="1" t="s">
        <v>1801</v>
      </c>
      <c r="G195" s="1"/>
      <c r="H195" s="1"/>
      <c r="I195" s="1"/>
      <c r="J195" s="1"/>
      <c r="K195" s="1" t="s">
        <v>3299</v>
      </c>
      <c r="L195" s="1" t="s">
        <v>3300</v>
      </c>
      <c r="M195" s="1" t="s">
        <v>3303</v>
      </c>
      <c r="N195" s="1" t="s">
        <v>3498</v>
      </c>
      <c r="O195" s="1" t="s">
        <v>3965</v>
      </c>
      <c r="P195" s="1" t="s">
        <v>4395</v>
      </c>
      <c r="Q195" s="1" t="s">
        <v>4617</v>
      </c>
      <c r="R195">
        <v>1</v>
      </c>
      <c r="S195" s="1" t="s">
        <v>4619</v>
      </c>
      <c r="T195" s="1" t="s">
        <v>4624</v>
      </c>
      <c r="U195" s="1"/>
      <c r="V195" s="1" t="s">
        <v>4629</v>
      </c>
      <c r="W195" s="1"/>
      <c r="X195" s="1"/>
      <c r="Y195" s="1" t="s">
        <v>4638</v>
      </c>
      <c r="Z195" s="1"/>
      <c r="AA195" s="1"/>
      <c r="AB195" s="1" t="s">
        <v>4643</v>
      </c>
      <c r="AC195" s="1"/>
      <c r="AD195" s="1" t="s">
        <v>4655</v>
      </c>
      <c r="AE195" s="1" t="s">
        <v>4747</v>
      </c>
      <c r="AG195" s="23">
        <f>VALUE(Table1[[#This Row],[TotalFatalInjuries]])</f>
        <v>0</v>
      </c>
      <c r="AH195" s="23">
        <f>VALUE(Table1[[#This Row],[TotalSeriousInjuries]])</f>
        <v>1</v>
      </c>
      <c r="AI195" s="23">
        <f>VALUE(Table1[[#This Row],[TotalMinorInjuries]])</f>
        <v>0</v>
      </c>
      <c r="AJ195" s="23">
        <f>VALUE(Table1[[#This Row],[TotalUninjured]])</f>
        <v>0</v>
      </c>
      <c r="AK195" s="23">
        <f t="shared" ref="AK195:AK258" si="3">SUM(AG195:AJ195)</f>
        <v>1</v>
      </c>
      <c r="AL195" s="23" t="str">
        <f>RIGHT(Table1[[#This Row],[Location]],2)</f>
        <v>OR</v>
      </c>
      <c r="AM195" s="23">
        <f>YEAR(Table1[[#This Row],[EventDate]])</f>
        <v>2012</v>
      </c>
    </row>
    <row r="196" spans="1:39" x14ac:dyDescent="0.25">
      <c r="A196" s="1" t="s">
        <v>223</v>
      </c>
      <c r="B196" s="1" t="s">
        <v>505</v>
      </c>
      <c r="C196" s="1" t="s">
        <v>701</v>
      </c>
      <c r="D196" s="1" t="s">
        <v>1141</v>
      </c>
      <c r="E196" s="1" t="s">
        <v>1542</v>
      </c>
      <c r="F196" s="1" t="s">
        <v>1801</v>
      </c>
      <c r="G196" s="1" t="s">
        <v>1986</v>
      </c>
      <c r="H196" s="1" t="s">
        <v>2436</v>
      </c>
      <c r="I196" s="1" t="s">
        <v>2822</v>
      </c>
      <c r="J196" s="1" t="s">
        <v>3120</v>
      </c>
      <c r="K196" s="1" t="s">
        <v>3299</v>
      </c>
      <c r="L196" s="1" t="s">
        <v>3300</v>
      </c>
      <c r="M196" s="1" t="s">
        <v>3307</v>
      </c>
      <c r="N196" s="1" t="s">
        <v>3499</v>
      </c>
      <c r="O196" s="1" t="s">
        <v>3966</v>
      </c>
      <c r="P196" s="1" t="s">
        <v>4396</v>
      </c>
      <c r="Q196" s="1" t="s">
        <v>4617</v>
      </c>
      <c r="R196">
        <v>1</v>
      </c>
      <c r="S196" s="1" t="s">
        <v>4619</v>
      </c>
      <c r="T196" s="1" t="s">
        <v>4624</v>
      </c>
      <c r="U196" s="1"/>
      <c r="V196" s="1" t="s">
        <v>4627</v>
      </c>
      <c r="W196" s="1"/>
      <c r="X196" s="1"/>
      <c r="Y196" s="1" t="s">
        <v>4638</v>
      </c>
      <c r="Z196" s="1"/>
      <c r="AA196" s="1"/>
      <c r="AB196" s="1" t="s">
        <v>4643</v>
      </c>
      <c r="AC196" s="1"/>
      <c r="AD196" s="1" t="s">
        <v>4655</v>
      </c>
      <c r="AE196" s="1" t="s">
        <v>4747</v>
      </c>
      <c r="AG196" s="23">
        <f>VALUE(Table1[[#This Row],[TotalFatalInjuries]])</f>
        <v>0</v>
      </c>
      <c r="AH196" s="23">
        <f>VALUE(Table1[[#This Row],[TotalSeriousInjuries]])</f>
        <v>1</v>
      </c>
      <c r="AI196" s="23">
        <f>VALUE(Table1[[#This Row],[TotalMinorInjuries]])</f>
        <v>0</v>
      </c>
      <c r="AJ196" s="23">
        <f>VALUE(Table1[[#This Row],[TotalUninjured]])</f>
        <v>0</v>
      </c>
      <c r="AK196" s="23">
        <f t="shared" si="3"/>
        <v>1</v>
      </c>
      <c r="AL196" s="23" t="str">
        <f>RIGHT(Table1[[#This Row],[Location]],2)</f>
        <v>UT</v>
      </c>
      <c r="AM196" s="23">
        <f>YEAR(Table1[[#This Row],[EventDate]])</f>
        <v>2012</v>
      </c>
    </row>
    <row r="197" spans="1:39" x14ac:dyDescent="0.25">
      <c r="A197" s="1" t="s">
        <v>224</v>
      </c>
      <c r="B197" s="1" t="s">
        <v>505</v>
      </c>
      <c r="C197" s="1" t="s">
        <v>702</v>
      </c>
      <c r="D197" s="1" t="s">
        <v>1142</v>
      </c>
      <c r="E197" s="1" t="s">
        <v>1425</v>
      </c>
      <c r="F197" s="1" t="s">
        <v>1801</v>
      </c>
      <c r="G197" s="1" t="s">
        <v>1987</v>
      </c>
      <c r="H197" s="1" t="s">
        <v>2437</v>
      </c>
      <c r="I197" s="1" t="s">
        <v>2743</v>
      </c>
      <c r="J197" s="1" t="s">
        <v>3037</v>
      </c>
      <c r="K197" s="1" t="s">
        <v>3299</v>
      </c>
      <c r="L197" s="1" t="s">
        <v>3300</v>
      </c>
      <c r="M197" s="1" t="s">
        <v>3303</v>
      </c>
      <c r="N197" s="1" t="s">
        <v>3500</v>
      </c>
      <c r="O197" s="1" t="s">
        <v>3967</v>
      </c>
      <c r="P197" s="1" t="s">
        <v>4397</v>
      </c>
      <c r="Q197" s="1" t="s">
        <v>4617</v>
      </c>
      <c r="R197">
        <v>1</v>
      </c>
      <c r="S197" s="1" t="s">
        <v>4619</v>
      </c>
      <c r="T197" s="1" t="s">
        <v>4624</v>
      </c>
      <c r="U197" s="1"/>
      <c r="V197" s="1" t="s">
        <v>4627</v>
      </c>
      <c r="W197" s="1"/>
      <c r="X197" s="1"/>
      <c r="Y197" s="1"/>
      <c r="Z197" s="1" t="s">
        <v>4638</v>
      </c>
      <c r="AA197" s="1"/>
      <c r="AB197" s="1" t="s">
        <v>4643</v>
      </c>
      <c r="AC197" s="1" t="s">
        <v>4649</v>
      </c>
      <c r="AD197" s="1" t="s">
        <v>4657</v>
      </c>
      <c r="AE197" s="1" t="s">
        <v>4748</v>
      </c>
      <c r="AG197" s="23">
        <f>VALUE(Table1[[#This Row],[TotalFatalInjuries]])</f>
        <v>0</v>
      </c>
      <c r="AH197" s="23">
        <f>VALUE(Table1[[#This Row],[TotalSeriousInjuries]])</f>
        <v>0</v>
      </c>
      <c r="AI197" s="23">
        <f>VALUE(Table1[[#This Row],[TotalMinorInjuries]])</f>
        <v>1</v>
      </c>
      <c r="AJ197" s="23">
        <f>VALUE(Table1[[#This Row],[TotalUninjured]])</f>
        <v>0</v>
      </c>
      <c r="AK197" s="23">
        <f t="shared" si="3"/>
        <v>1</v>
      </c>
      <c r="AL197" s="23" t="str">
        <f>RIGHT(Table1[[#This Row],[Location]],2)</f>
        <v>WA</v>
      </c>
      <c r="AM197" s="23">
        <f>YEAR(Table1[[#This Row],[EventDate]])</f>
        <v>2012</v>
      </c>
    </row>
    <row r="198" spans="1:39" x14ac:dyDescent="0.25">
      <c r="A198" s="1" t="s">
        <v>225</v>
      </c>
      <c r="B198" s="1" t="s">
        <v>505</v>
      </c>
      <c r="C198" s="1" t="s">
        <v>703</v>
      </c>
      <c r="D198" s="1" t="s">
        <v>1143</v>
      </c>
      <c r="E198" s="1" t="s">
        <v>1543</v>
      </c>
      <c r="F198" s="1" t="s">
        <v>1801</v>
      </c>
      <c r="G198" s="1" t="s">
        <v>1988</v>
      </c>
      <c r="H198" s="1" t="s">
        <v>2438</v>
      </c>
      <c r="I198" s="1"/>
      <c r="J198" s="1"/>
      <c r="K198" s="1" t="s">
        <v>4807</v>
      </c>
      <c r="L198" s="1" t="s">
        <v>3300</v>
      </c>
      <c r="M198" s="1" t="s">
        <v>3305</v>
      </c>
      <c r="N198" s="1" t="s">
        <v>3501</v>
      </c>
      <c r="O198" s="1" t="s">
        <v>3968</v>
      </c>
      <c r="P198" s="1" t="s">
        <v>4251</v>
      </c>
      <c r="Q198" s="1" t="s">
        <v>4617</v>
      </c>
      <c r="R198">
        <v>1</v>
      </c>
      <c r="S198" s="1" t="s">
        <v>4619</v>
      </c>
      <c r="T198" s="1" t="s">
        <v>4624</v>
      </c>
      <c r="U198" s="1"/>
      <c r="V198" s="1" t="s">
        <v>4627</v>
      </c>
      <c r="W198" s="1"/>
      <c r="X198" s="1" t="s">
        <v>4638</v>
      </c>
      <c r="Y198" s="1"/>
      <c r="Z198" s="1"/>
      <c r="AA198" s="1"/>
      <c r="AB198" s="1" t="s">
        <v>4643</v>
      </c>
      <c r="AC198" s="1" t="s">
        <v>4647</v>
      </c>
      <c r="AD198" s="1" t="s">
        <v>4657</v>
      </c>
      <c r="AE198" s="1" t="s">
        <v>4735</v>
      </c>
      <c r="AG198" s="23">
        <f>VALUE(Table1[[#This Row],[TotalFatalInjuries]])</f>
        <v>1</v>
      </c>
      <c r="AH198" s="23">
        <f>VALUE(Table1[[#This Row],[TotalSeriousInjuries]])</f>
        <v>0</v>
      </c>
      <c r="AI198" s="23">
        <f>VALUE(Table1[[#This Row],[TotalMinorInjuries]])</f>
        <v>0</v>
      </c>
      <c r="AJ198" s="23">
        <f>VALUE(Table1[[#This Row],[TotalUninjured]])</f>
        <v>0</v>
      </c>
      <c r="AK198" s="23">
        <f t="shared" si="3"/>
        <v>1</v>
      </c>
      <c r="AL198" s="23" t="str">
        <f>RIGHT(Table1[[#This Row],[Location]],2)</f>
        <v>PA</v>
      </c>
      <c r="AM198" s="23">
        <f>YEAR(Table1[[#This Row],[EventDate]])</f>
        <v>2012</v>
      </c>
    </row>
    <row r="199" spans="1:39" x14ac:dyDescent="0.25">
      <c r="A199" s="1" t="s">
        <v>226</v>
      </c>
      <c r="B199" s="1" t="s">
        <v>505</v>
      </c>
      <c r="C199" s="1" t="s">
        <v>704</v>
      </c>
      <c r="D199" s="1" t="s">
        <v>1143</v>
      </c>
      <c r="E199" s="1" t="s">
        <v>1544</v>
      </c>
      <c r="F199" s="1" t="s">
        <v>1801</v>
      </c>
      <c r="G199" s="1" t="s">
        <v>1989</v>
      </c>
      <c r="H199" s="1" t="s">
        <v>2439</v>
      </c>
      <c r="I199" s="1"/>
      <c r="J199" s="1" t="s">
        <v>2897</v>
      </c>
      <c r="K199" s="1" t="s">
        <v>4807</v>
      </c>
      <c r="L199" s="1" t="s">
        <v>3301</v>
      </c>
      <c r="M199" s="1" t="s">
        <v>3303</v>
      </c>
      <c r="N199" s="1" t="s">
        <v>3502</v>
      </c>
      <c r="O199" s="1" t="s">
        <v>3969</v>
      </c>
      <c r="P199" s="1" t="s">
        <v>4398</v>
      </c>
      <c r="Q199" s="1" t="s">
        <v>4618</v>
      </c>
      <c r="R199">
        <v>1</v>
      </c>
      <c r="S199" s="1" t="s">
        <v>4622</v>
      </c>
      <c r="T199" s="1" t="s">
        <v>4624</v>
      </c>
      <c r="U199" s="1"/>
      <c r="V199" s="1" t="s">
        <v>4631</v>
      </c>
      <c r="W199" s="1"/>
      <c r="X199" s="1" t="s">
        <v>4638</v>
      </c>
      <c r="Y199" s="1"/>
      <c r="Z199" s="1"/>
      <c r="AA199" s="1"/>
      <c r="AB199" s="1" t="s">
        <v>4643</v>
      </c>
      <c r="AC199" s="1"/>
      <c r="AD199" s="1" t="s">
        <v>4657</v>
      </c>
      <c r="AE199" s="1" t="s">
        <v>4703</v>
      </c>
      <c r="AG199" s="23">
        <f>VALUE(Table1[[#This Row],[TotalFatalInjuries]])</f>
        <v>1</v>
      </c>
      <c r="AH199" s="23">
        <f>VALUE(Table1[[#This Row],[TotalSeriousInjuries]])</f>
        <v>0</v>
      </c>
      <c r="AI199" s="23">
        <f>VALUE(Table1[[#This Row],[TotalMinorInjuries]])</f>
        <v>0</v>
      </c>
      <c r="AJ199" s="23">
        <f>VALUE(Table1[[#This Row],[TotalUninjured]])</f>
        <v>0</v>
      </c>
      <c r="AK199" s="23">
        <f t="shared" si="3"/>
        <v>1</v>
      </c>
      <c r="AL199" s="23" t="str">
        <f>RIGHT(Table1[[#This Row],[Location]],2)</f>
        <v>IA</v>
      </c>
      <c r="AM199" s="23">
        <f>YEAR(Table1[[#This Row],[EventDate]])</f>
        <v>2012</v>
      </c>
    </row>
    <row r="200" spans="1:39" x14ac:dyDescent="0.25">
      <c r="A200" s="1" t="s">
        <v>227</v>
      </c>
      <c r="B200" s="1" t="s">
        <v>505</v>
      </c>
      <c r="C200" s="1" t="s">
        <v>705</v>
      </c>
      <c r="D200" s="1" t="s">
        <v>1144</v>
      </c>
      <c r="E200" s="1" t="s">
        <v>1545</v>
      </c>
      <c r="F200" s="1" t="s">
        <v>1801</v>
      </c>
      <c r="G200" s="1" t="s">
        <v>1990</v>
      </c>
      <c r="H200" s="1" t="s">
        <v>2440</v>
      </c>
      <c r="I200" s="1" t="s">
        <v>2823</v>
      </c>
      <c r="J200" s="1" t="s">
        <v>3078</v>
      </c>
      <c r="K200" s="1" t="s">
        <v>3299</v>
      </c>
      <c r="L200" s="1" t="s">
        <v>3300</v>
      </c>
      <c r="M200" s="1" t="s">
        <v>3303</v>
      </c>
      <c r="N200" s="1" t="s">
        <v>3503</v>
      </c>
      <c r="O200" s="1" t="s">
        <v>3970</v>
      </c>
      <c r="P200" s="1" t="s">
        <v>4266</v>
      </c>
      <c r="Q200" s="1" t="s">
        <v>4617</v>
      </c>
      <c r="R200">
        <v>1</v>
      </c>
      <c r="S200" s="1" t="s">
        <v>4619</v>
      </c>
      <c r="T200" s="1" t="s">
        <v>4624</v>
      </c>
      <c r="U200" s="1"/>
      <c r="V200" s="1" t="s">
        <v>4627</v>
      </c>
      <c r="W200" s="1"/>
      <c r="X200" s="1"/>
      <c r="Y200" s="1" t="s">
        <v>4638</v>
      </c>
      <c r="Z200" s="1"/>
      <c r="AA200" s="1"/>
      <c r="AB200" s="1" t="s">
        <v>4643</v>
      </c>
      <c r="AC200" s="1" t="s">
        <v>4648</v>
      </c>
      <c r="AD200" s="1" t="s">
        <v>4657</v>
      </c>
      <c r="AE200" s="1" t="s">
        <v>4672</v>
      </c>
      <c r="AG200" s="23">
        <f>VALUE(Table1[[#This Row],[TotalFatalInjuries]])</f>
        <v>0</v>
      </c>
      <c r="AH200" s="23">
        <f>VALUE(Table1[[#This Row],[TotalSeriousInjuries]])</f>
        <v>1</v>
      </c>
      <c r="AI200" s="23">
        <f>VALUE(Table1[[#This Row],[TotalMinorInjuries]])</f>
        <v>0</v>
      </c>
      <c r="AJ200" s="23">
        <f>VALUE(Table1[[#This Row],[TotalUninjured]])</f>
        <v>0</v>
      </c>
      <c r="AK200" s="23">
        <f t="shared" si="3"/>
        <v>1</v>
      </c>
      <c r="AL200" s="23" t="str">
        <f>RIGHT(Table1[[#This Row],[Location]],2)</f>
        <v>WA</v>
      </c>
      <c r="AM200" s="23">
        <f>YEAR(Table1[[#This Row],[EventDate]])</f>
        <v>2012</v>
      </c>
    </row>
    <row r="201" spans="1:39" x14ac:dyDescent="0.25">
      <c r="A201" s="1" t="s">
        <v>228</v>
      </c>
      <c r="B201" s="1" t="s">
        <v>505</v>
      </c>
      <c r="C201" s="1" t="s">
        <v>706</v>
      </c>
      <c r="D201" s="1" t="s">
        <v>1145</v>
      </c>
      <c r="E201" s="1" t="s">
        <v>1546</v>
      </c>
      <c r="F201" s="1" t="s">
        <v>1801</v>
      </c>
      <c r="G201" s="1" t="s">
        <v>1991</v>
      </c>
      <c r="H201" s="1" t="s">
        <v>2441</v>
      </c>
      <c r="I201" s="1" t="s">
        <v>2824</v>
      </c>
      <c r="J201" s="1" t="s">
        <v>3121</v>
      </c>
      <c r="K201" s="1" t="s">
        <v>3299</v>
      </c>
      <c r="L201" s="1" t="s">
        <v>3300</v>
      </c>
      <c r="M201" s="1" t="s">
        <v>3303</v>
      </c>
      <c r="N201" s="1" t="s">
        <v>3504</v>
      </c>
      <c r="O201" s="1" t="s">
        <v>3971</v>
      </c>
      <c r="P201" s="1" t="s">
        <v>4399</v>
      </c>
      <c r="Q201" s="1" t="s">
        <v>4617</v>
      </c>
      <c r="R201">
        <v>1</v>
      </c>
      <c r="S201" s="1" t="s">
        <v>4619</v>
      </c>
      <c r="T201" s="1" t="s">
        <v>4624</v>
      </c>
      <c r="U201" s="1"/>
      <c r="V201" s="1" t="s">
        <v>4629</v>
      </c>
      <c r="W201" s="1"/>
      <c r="X201" s="1"/>
      <c r="Y201" s="1"/>
      <c r="Z201" s="1"/>
      <c r="AA201" s="1" t="s">
        <v>4637</v>
      </c>
      <c r="AB201" s="1" t="s">
        <v>4643</v>
      </c>
      <c r="AC201" s="1" t="s">
        <v>4649</v>
      </c>
      <c r="AD201" s="1" t="s">
        <v>4657</v>
      </c>
      <c r="AE201" s="1" t="s">
        <v>4695</v>
      </c>
      <c r="AG201" s="23">
        <f>VALUE(Table1[[#This Row],[TotalFatalInjuries]])</f>
        <v>0</v>
      </c>
      <c r="AH201" s="23">
        <f>VALUE(Table1[[#This Row],[TotalSeriousInjuries]])</f>
        <v>0</v>
      </c>
      <c r="AI201" s="23">
        <f>VALUE(Table1[[#This Row],[TotalMinorInjuries]])</f>
        <v>0</v>
      </c>
      <c r="AJ201" s="23">
        <f>VALUE(Table1[[#This Row],[TotalUninjured]])</f>
        <v>2</v>
      </c>
      <c r="AK201" s="23">
        <f t="shared" si="3"/>
        <v>2</v>
      </c>
      <c r="AL201" s="23" t="str">
        <f>RIGHT(Table1[[#This Row],[Location]],2)</f>
        <v>OH</v>
      </c>
      <c r="AM201" s="23">
        <f>YEAR(Table1[[#This Row],[EventDate]])</f>
        <v>2012</v>
      </c>
    </row>
    <row r="202" spans="1:39" x14ac:dyDescent="0.25">
      <c r="A202" s="1" t="s">
        <v>229</v>
      </c>
      <c r="B202" s="1" t="s">
        <v>505</v>
      </c>
      <c r="C202" s="1" t="s">
        <v>707</v>
      </c>
      <c r="D202" s="1" t="s">
        <v>1146</v>
      </c>
      <c r="E202" s="1" t="s">
        <v>1547</v>
      </c>
      <c r="F202" s="1" t="s">
        <v>1801</v>
      </c>
      <c r="G202" s="1" t="s">
        <v>1992</v>
      </c>
      <c r="H202" s="1" t="s">
        <v>2442</v>
      </c>
      <c r="I202" s="1" t="s">
        <v>2825</v>
      </c>
      <c r="J202" s="1" t="s">
        <v>3122</v>
      </c>
      <c r="K202" s="1" t="s">
        <v>4807</v>
      </c>
      <c r="L202" s="1" t="s">
        <v>3300</v>
      </c>
      <c r="M202" s="1" t="s">
        <v>3303</v>
      </c>
      <c r="N202" s="1" t="s">
        <v>3505</v>
      </c>
      <c r="O202" s="1" t="s">
        <v>3972</v>
      </c>
      <c r="P202" s="1" t="s">
        <v>4400</v>
      </c>
      <c r="Q202" s="1" t="s">
        <v>4617</v>
      </c>
      <c r="R202">
        <v>1</v>
      </c>
      <c r="S202" s="1" t="s">
        <v>4619</v>
      </c>
      <c r="T202" s="1" t="s">
        <v>4624</v>
      </c>
      <c r="U202" s="1"/>
      <c r="V202" s="1" t="s">
        <v>4627</v>
      </c>
      <c r="W202" s="1"/>
      <c r="X202" s="1" t="s">
        <v>4638</v>
      </c>
      <c r="Y202" s="1"/>
      <c r="Z202" s="1"/>
      <c r="AA202" s="1"/>
      <c r="AB202" s="1" t="s">
        <v>4643</v>
      </c>
      <c r="AC202" s="1" t="s">
        <v>4646</v>
      </c>
      <c r="AD202" s="1" t="s">
        <v>4657</v>
      </c>
      <c r="AE202" s="1" t="s">
        <v>4749</v>
      </c>
      <c r="AG202" s="23">
        <f>VALUE(Table1[[#This Row],[TotalFatalInjuries]])</f>
        <v>1</v>
      </c>
      <c r="AH202" s="23">
        <f>VALUE(Table1[[#This Row],[TotalSeriousInjuries]])</f>
        <v>0</v>
      </c>
      <c r="AI202" s="23">
        <f>VALUE(Table1[[#This Row],[TotalMinorInjuries]])</f>
        <v>0</v>
      </c>
      <c r="AJ202" s="23">
        <f>VALUE(Table1[[#This Row],[TotalUninjured]])</f>
        <v>0</v>
      </c>
      <c r="AK202" s="23">
        <f t="shared" si="3"/>
        <v>1</v>
      </c>
      <c r="AL202" s="23" t="str">
        <f>RIGHT(Table1[[#This Row],[Location]],2)</f>
        <v>SD</v>
      </c>
      <c r="AM202" s="23">
        <f>YEAR(Table1[[#This Row],[EventDate]])</f>
        <v>2012</v>
      </c>
    </row>
    <row r="203" spans="1:39" x14ac:dyDescent="0.25">
      <c r="A203" s="1" t="s">
        <v>230</v>
      </c>
      <c r="B203" s="1" t="s">
        <v>505</v>
      </c>
      <c r="C203" s="1" t="s">
        <v>708</v>
      </c>
      <c r="D203" s="1" t="s">
        <v>1147</v>
      </c>
      <c r="E203" s="1" t="s">
        <v>1548</v>
      </c>
      <c r="F203" s="1" t="s">
        <v>1801</v>
      </c>
      <c r="G203" s="1" t="s">
        <v>1993</v>
      </c>
      <c r="H203" s="1" t="s">
        <v>2443</v>
      </c>
      <c r="I203" s="1" t="s">
        <v>2826</v>
      </c>
      <c r="J203" s="1" t="s">
        <v>3123</v>
      </c>
      <c r="K203" s="1" t="s">
        <v>4807</v>
      </c>
      <c r="L203" s="1" t="s">
        <v>3300</v>
      </c>
      <c r="M203" s="1"/>
      <c r="N203" s="1" t="s">
        <v>3506</v>
      </c>
      <c r="O203" s="1" t="s">
        <v>3973</v>
      </c>
      <c r="P203" s="1" t="s">
        <v>4401</v>
      </c>
      <c r="Q203" s="1" t="s">
        <v>4618</v>
      </c>
      <c r="R203">
        <v>1</v>
      </c>
      <c r="S203" s="1" t="s">
        <v>4619</v>
      </c>
      <c r="T203" s="1" t="s">
        <v>4624</v>
      </c>
      <c r="U203" s="1"/>
      <c r="V203" s="1" t="s">
        <v>4627</v>
      </c>
      <c r="W203" s="1"/>
      <c r="X203" s="1" t="s">
        <v>4638</v>
      </c>
      <c r="Y203" s="1" t="s">
        <v>4638</v>
      </c>
      <c r="Z203" s="1"/>
      <c r="AA203" s="1"/>
      <c r="AB203" s="1" t="s">
        <v>4643</v>
      </c>
      <c r="AC203" s="1" t="s">
        <v>4649</v>
      </c>
      <c r="AD203" s="1" t="s">
        <v>4657</v>
      </c>
      <c r="AE203" s="1" t="s">
        <v>4727</v>
      </c>
      <c r="AG203" s="23">
        <f>VALUE(Table1[[#This Row],[TotalFatalInjuries]])</f>
        <v>1</v>
      </c>
      <c r="AH203" s="23">
        <f>VALUE(Table1[[#This Row],[TotalSeriousInjuries]])</f>
        <v>1</v>
      </c>
      <c r="AI203" s="23">
        <f>VALUE(Table1[[#This Row],[TotalMinorInjuries]])</f>
        <v>0</v>
      </c>
      <c r="AJ203" s="23">
        <f>VALUE(Table1[[#This Row],[TotalUninjured]])</f>
        <v>0</v>
      </c>
      <c r="AK203" s="23">
        <f t="shared" si="3"/>
        <v>2</v>
      </c>
      <c r="AL203" s="23" t="str">
        <f>RIGHT(Table1[[#This Row],[Location]],2)</f>
        <v>MN</v>
      </c>
      <c r="AM203" s="23">
        <f>YEAR(Table1[[#This Row],[EventDate]])</f>
        <v>2012</v>
      </c>
    </row>
    <row r="204" spans="1:39" x14ac:dyDescent="0.25">
      <c r="A204" s="1" t="s">
        <v>231</v>
      </c>
      <c r="B204" s="1" t="s">
        <v>505</v>
      </c>
      <c r="C204" s="1" t="s">
        <v>709</v>
      </c>
      <c r="D204" s="1" t="s">
        <v>1148</v>
      </c>
      <c r="E204" s="1" t="s">
        <v>1549</v>
      </c>
      <c r="F204" s="1" t="s">
        <v>1801</v>
      </c>
      <c r="G204" s="1" t="s">
        <v>1994</v>
      </c>
      <c r="H204" s="1" t="s">
        <v>2444</v>
      </c>
      <c r="I204" s="1"/>
      <c r="J204" s="1"/>
      <c r="K204" s="1" t="s">
        <v>3299</v>
      </c>
      <c r="L204" s="1" t="s">
        <v>3300</v>
      </c>
      <c r="M204" s="1" t="s">
        <v>3303</v>
      </c>
      <c r="N204" s="1" t="s">
        <v>3507</v>
      </c>
      <c r="O204" s="1" t="s">
        <v>3974</v>
      </c>
      <c r="P204" s="1" t="s">
        <v>4402</v>
      </c>
      <c r="Q204" s="1" t="s">
        <v>4617</v>
      </c>
      <c r="R204">
        <v>1</v>
      </c>
      <c r="S204" s="1" t="s">
        <v>4619</v>
      </c>
      <c r="T204" s="1" t="s">
        <v>4624</v>
      </c>
      <c r="U204" s="1"/>
      <c r="V204" s="1" t="s">
        <v>4627</v>
      </c>
      <c r="W204" s="1"/>
      <c r="X204" s="1"/>
      <c r="Y204" s="1" t="s">
        <v>4638</v>
      </c>
      <c r="Z204" s="1"/>
      <c r="AA204" s="1"/>
      <c r="AB204" s="1" t="s">
        <v>4643</v>
      </c>
      <c r="AC204" s="1" t="s">
        <v>4652</v>
      </c>
      <c r="AD204" s="1" t="s">
        <v>4657</v>
      </c>
      <c r="AE204" s="1" t="s">
        <v>1072</v>
      </c>
      <c r="AG204" s="23">
        <f>VALUE(Table1[[#This Row],[TotalFatalInjuries]])</f>
        <v>0</v>
      </c>
      <c r="AH204" s="23">
        <f>VALUE(Table1[[#This Row],[TotalSeriousInjuries]])</f>
        <v>1</v>
      </c>
      <c r="AI204" s="23">
        <f>VALUE(Table1[[#This Row],[TotalMinorInjuries]])</f>
        <v>0</v>
      </c>
      <c r="AJ204" s="23">
        <f>VALUE(Table1[[#This Row],[TotalUninjured]])</f>
        <v>0</v>
      </c>
      <c r="AK204" s="23">
        <f t="shared" si="3"/>
        <v>1</v>
      </c>
      <c r="AL204" s="23" t="str">
        <f>RIGHT(Table1[[#This Row],[Location]],2)</f>
        <v>CO</v>
      </c>
      <c r="AM204" s="23">
        <f>YEAR(Table1[[#This Row],[EventDate]])</f>
        <v>2012</v>
      </c>
    </row>
    <row r="205" spans="1:39" x14ac:dyDescent="0.25">
      <c r="A205" s="1" t="s">
        <v>232</v>
      </c>
      <c r="B205" s="1" t="s">
        <v>505</v>
      </c>
      <c r="C205" s="1" t="s">
        <v>710</v>
      </c>
      <c r="D205" s="1" t="s">
        <v>1149</v>
      </c>
      <c r="E205" s="1" t="s">
        <v>1550</v>
      </c>
      <c r="F205" s="1" t="s">
        <v>1801</v>
      </c>
      <c r="G205" s="1" t="s">
        <v>1995</v>
      </c>
      <c r="H205" s="1" t="s">
        <v>2445</v>
      </c>
      <c r="I205" s="1"/>
      <c r="J205" s="1" t="s">
        <v>2897</v>
      </c>
      <c r="K205" s="1" t="s">
        <v>4807</v>
      </c>
      <c r="L205" s="1" t="s">
        <v>3300</v>
      </c>
      <c r="M205" s="1"/>
      <c r="N205" s="1" t="s">
        <v>3508</v>
      </c>
      <c r="O205" s="1" t="s">
        <v>3975</v>
      </c>
      <c r="P205" s="1" t="s">
        <v>4403</v>
      </c>
      <c r="Q205" s="1" t="s">
        <v>4618</v>
      </c>
      <c r="R205">
        <v>1</v>
      </c>
      <c r="S205" s="1" t="s">
        <v>4619</v>
      </c>
      <c r="T205" s="1" t="s">
        <v>4624</v>
      </c>
      <c r="U205" s="1"/>
      <c r="V205" s="1" t="s">
        <v>4627</v>
      </c>
      <c r="W205" s="1"/>
      <c r="X205" s="1" t="s">
        <v>4637</v>
      </c>
      <c r="Y205" s="1"/>
      <c r="Z205" s="1"/>
      <c r="AA205" s="1"/>
      <c r="AB205" s="1" t="s">
        <v>4643</v>
      </c>
      <c r="AC205" s="1" t="s">
        <v>4647</v>
      </c>
      <c r="AD205" s="1" t="s">
        <v>4657</v>
      </c>
      <c r="AE205" s="1" t="s">
        <v>4711</v>
      </c>
      <c r="AG205" s="23">
        <f>VALUE(Table1[[#This Row],[TotalFatalInjuries]])</f>
        <v>2</v>
      </c>
      <c r="AH205" s="23">
        <f>VALUE(Table1[[#This Row],[TotalSeriousInjuries]])</f>
        <v>0</v>
      </c>
      <c r="AI205" s="23">
        <f>VALUE(Table1[[#This Row],[TotalMinorInjuries]])</f>
        <v>0</v>
      </c>
      <c r="AJ205" s="23">
        <f>VALUE(Table1[[#This Row],[TotalUninjured]])</f>
        <v>0</v>
      </c>
      <c r="AK205" s="23">
        <f t="shared" si="3"/>
        <v>2</v>
      </c>
      <c r="AL205" s="23" t="str">
        <f>RIGHT(Table1[[#This Row],[Location]],2)</f>
        <v>MI</v>
      </c>
      <c r="AM205" s="23">
        <f>YEAR(Table1[[#This Row],[EventDate]])</f>
        <v>2012</v>
      </c>
    </row>
    <row r="206" spans="1:39" x14ac:dyDescent="0.25">
      <c r="A206" s="1" t="s">
        <v>233</v>
      </c>
      <c r="B206" s="1" t="s">
        <v>505</v>
      </c>
      <c r="C206" s="1" t="s">
        <v>711</v>
      </c>
      <c r="D206" s="1" t="s">
        <v>1150</v>
      </c>
      <c r="E206" s="1" t="s">
        <v>1551</v>
      </c>
      <c r="F206" s="1" t="s">
        <v>1801</v>
      </c>
      <c r="G206" s="1" t="s">
        <v>1996</v>
      </c>
      <c r="H206" s="1" t="s">
        <v>2446</v>
      </c>
      <c r="I206" s="1" t="s">
        <v>2827</v>
      </c>
      <c r="J206" s="1" t="s">
        <v>3124</v>
      </c>
      <c r="K206" s="1" t="s">
        <v>3299</v>
      </c>
      <c r="L206" s="1" t="s">
        <v>3300</v>
      </c>
      <c r="M206" s="1" t="s">
        <v>3303</v>
      </c>
      <c r="N206" s="1" t="s">
        <v>3509</v>
      </c>
      <c r="O206" s="1" t="s">
        <v>3976</v>
      </c>
      <c r="P206" s="1" t="s">
        <v>4404</v>
      </c>
      <c r="Q206" s="1" t="s">
        <v>4617</v>
      </c>
      <c r="R206">
        <v>1</v>
      </c>
      <c r="S206" s="1" t="s">
        <v>4619</v>
      </c>
      <c r="T206" s="1" t="s">
        <v>4624</v>
      </c>
      <c r="U206" s="1"/>
      <c r="V206" s="1" t="s">
        <v>4627</v>
      </c>
      <c r="W206" s="1"/>
      <c r="X206" s="1"/>
      <c r="Y206" s="1" t="s">
        <v>4637</v>
      </c>
      <c r="Z206" s="1"/>
      <c r="AA206" s="1"/>
      <c r="AB206" s="1" t="s">
        <v>4643</v>
      </c>
      <c r="AC206" s="1"/>
      <c r="AD206" s="1" t="s">
        <v>4657</v>
      </c>
      <c r="AE206" s="1" t="s">
        <v>4741</v>
      </c>
      <c r="AG206" s="23">
        <f>VALUE(Table1[[#This Row],[TotalFatalInjuries]])</f>
        <v>0</v>
      </c>
      <c r="AH206" s="23">
        <f>VALUE(Table1[[#This Row],[TotalSeriousInjuries]])</f>
        <v>2</v>
      </c>
      <c r="AI206" s="23">
        <f>VALUE(Table1[[#This Row],[TotalMinorInjuries]])</f>
        <v>0</v>
      </c>
      <c r="AJ206" s="23">
        <f>VALUE(Table1[[#This Row],[TotalUninjured]])</f>
        <v>0</v>
      </c>
      <c r="AK206" s="23">
        <f t="shared" si="3"/>
        <v>2</v>
      </c>
      <c r="AL206" s="23" t="str">
        <f>RIGHT(Table1[[#This Row],[Location]],2)</f>
        <v>TX</v>
      </c>
      <c r="AM206" s="23">
        <f>YEAR(Table1[[#This Row],[EventDate]])</f>
        <v>2012</v>
      </c>
    </row>
    <row r="207" spans="1:39" x14ac:dyDescent="0.25">
      <c r="A207" s="1" t="s">
        <v>234</v>
      </c>
      <c r="B207" s="1" t="s">
        <v>505</v>
      </c>
      <c r="C207" s="1" t="s">
        <v>712</v>
      </c>
      <c r="D207" s="1" t="s">
        <v>1151</v>
      </c>
      <c r="E207" s="1" t="s">
        <v>1552</v>
      </c>
      <c r="F207" s="1" t="s">
        <v>1801</v>
      </c>
      <c r="G207" s="1" t="s">
        <v>1997</v>
      </c>
      <c r="H207" s="1" t="s">
        <v>2447</v>
      </c>
      <c r="I207" s="1" t="s">
        <v>2828</v>
      </c>
      <c r="J207" s="1" t="s">
        <v>3078</v>
      </c>
      <c r="K207" s="1" t="s">
        <v>3299</v>
      </c>
      <c r="L207" s="1" t="s">
        <v>3300</v>
      </c>
      <c r="M207" s="1" t="s">
        <v>3303</v>
      </c>
      <c r="N207" s="1" t="s">
        <v>3510</v>
      </c>
      <c r="O207" s="1" t="s">
        <v>3977</v>
      </c>
      <c r="P207" s="1" t="s">
        <v>4405</v>
      </c>
      <c r="Q207" s="1" t="s">
        <v>4618</v>
      </c>
      <c r="R207">
        <v>1</v>
      </c>
      <c r="S207" s="1" t="s">
        <v>4619</v>
      </c>
      <c r="T207" s="1" t="s">
        <v>4624</v>
      </c>
      <c r="U207" s="1"/>
      <c r="V207" s="1" t="s">
        <v>4627</v>
      </c>
      <c r="W207" s="1"/>
      <c r="X207" s="1"/>
      <c r="Y207" s="1"/>
      <c r="Z207" s="1"/>
      <c r="AA207" s="1" t="s">
        <v>4638</v>
      </c>
      <c r="AB207" s="1" t="s">
        <v>4643</v>
      </c>
      <c r="AC207" s="1" t="s">
        <v>4649</v>
      </c>
      <c r="AD207" s="1" t="s">
        <v>4657</v>
      </c>
      <c r="AE207" s="1" t="s">
        <v>4750</v>
      </c>
      <c r="AG207" s="23">
        <f>VALUE(Table1[[#This Row],[TotalFatalInjuries]])</f>
        <v>0</v>
      </c>
      <c r="AH207" s="23">
        <f>VALUE(Table1[[#This Row],[TotalSeriousInjuries]])</f>
        <v>0</v>
      </c>
      <c r="AI207" s="23">
        <f>VALUE(Table1[[#This Row],[TotalMinorInjuries]])</f>
        <v>0</v>
      </c>
      <c r="AJ207" s="23">
        <f>VALUE(Table1[[#This Row],[TotalUninjured]])</f>
        <v>1</v>
      </c>
      <c r="AK207" s="23">
        <f t="shared" si="3"/>
        <v>1</v>
      </c>
      <c r="AL207" s="23" t="str">
        <f>RIGHT(Table1[[#This Row],[Location]],2)</f>
        <v>MI</v>
      </c>
      <c r="AM207" s="23">
        <f>YEAR(Table1[[#This Row],[EventDate]])</f>
        <v>2012</v>
      </c>
    </row>
    <row r="208" spans="1:39" x14ac:dyDescent="0.25">
      <c r="A208" s="1" t="s">
        <v>235</v>
      </c>
      <c r="B208" s="1" t="s">
        <v>505</v>
      </c>
      <c r="C208" s="1" t="s">
        <v>713</v>
      </c>
      <c r="D208" s="1" t="s">
        <v>1151</v>
      </c>
      <c r="E208" s="1" t="s">
        <v>1553</v>
      </c>
      <c r="F208" s="1" t="s">
        <v>1801</v>
      </c>
      <c r="G208" s="1"/>
      <c r="H208" s="1"/>
      <c r="I208" s="1" t="s">
        <v>2829</v>
      </c>
      <c r="J208" s="1" t="s">
        <v>3125</v>
      </c>
      <c r="K208" s="1" t="s">
        <v>3299</v>
      </c>
      <c r="L208" s="1" t="s">
        <v>3300</v>
      </c>
      <c r="M208" s="1" t="s">
        <v>3303</v>
      </c>
      <c r="N208" s="1" t="s">
        <v>3511</v>
      </c>
      <c r="O208" s="1" t="s">
        <v>3978</v>
      </c>
      <c r="P208" s="1" t="s">
        <v>4406</v>
      </c>
      <c r="Q208" s="1" t="s">
        <v>4617</v>
      </c>
      <c r="R208">
        <v>1</v>
      </c>
      <c r="S208" s="1" t="s">
        <v>4619</v>
      </c>
      <c r="T208" s="1" t="s">
        <v>4624</v>
      </c>
      <c r="U208" s="1"/>
      <c r="V208" s="1" t="s">
        <v>4627</v>
      </c>
      <c r="W208" s="1"/>
      <c r="X208" s="1"/>
      <c r="Y208" s="1"/>
      <c r="Z208" s="1"/>
      <c r="AA208" s="1" t="s">
        <v>4637</v>
      </c>
      <c r="AB208" s="1" t="s">
        <v>4643</v>
      </c>
      <c r="AC208" s="1" t="s">
        <v>4646</v>
      </c>
      <c r="AD208" s="1" t="s">
        <v>4657</v>
      </c>
      <c r="AE208" s="1" t="s">
        <v>4737</v>
      </c>
      <c r="AG208" s="23">
        <f>VALUE(Table1[[#This Row],[TotalFatalInjuries]])</f>
        <v>0</v>
      </c>
      <c r="AH208" s="23">
        <f>VALUE(Table1[[#This Row],[TotalSeriousInjuries]])</f>
        <v>0</v>
      </c>
      <c r="AI208" s="23">
        <f>VALUE(Table1[[#This Row],[TotalMinorInjuries]])</f>
        <v>0</v>
      </c>
      <c r="AJ208" s="23">
        <f>VALUE(Table1[[#This Row],[TotalUninjured]])</f>
        <v>2</v>
      </c>
      <c r="AK208" s="23">
        <f t="shared" si="3"/>
        <v>2</v>
      </c>
      <c r="AL208" s="23" t="str">
        <f>RIGHT(Table1[[#This Row],[Location]],2)</f>
        <v>IL</v>
      </c>
      <c r="AM208" s="23">
        <f>YEAR(Table1[[#This Row],[EventDate]])</f>
        <v>2012</v>
      </c>
    </row>
    <row r="209" spans="1:39" x14ac:dyDescent="0.25">
      <c r="A209" s="1" t="s">
        <v>236</v>
      </c>
      <c r="B209" s="1" t="s">
        <v>505</v>
      </c>
      <c r="C209" s="1" t="s">
        <v>714</v>
      </c>
      <c r="D209" s="1" t="s">
        <v>1152</v>
      </c>
      <c r="E209" s="1" t="s">
        <v>1554</v>
      </c>
      <c r="F209" s="1" t="s">
        <v>1801</v>
      </c>
      <c r="G209" s="1" t="s">
        <v>1998</v>
      </c>
      <c r="H209" s="1" t="s">
        <v>2448</v>
      </c>
      <c r="I209" s="1" t="s">
        <v>2830</v>
      </c>
      <c r="J209" s="1" t="s">
        <v>3126</v>
      </c>
      <c r="K209" s="1" t="s">
        <v>4807</v>
      </c>
      <c r="L209" s="1" t="s">
        <v>3300</v>
      </c>
      <c r="M209" s="1" t="s">
        <v>3303</v>
      </c>
      <c r="N209" s="1" t="s">
        <v>3512</v>
      </c>
      <c r="O209" s="1" t="s">
        <v>3979</v>
      </c>
      <c r="P209" s="1" t="s">
        <v>4407</v>
      </c>
      <c r="Q209" s="1" t="s">
        <v>4617</v>
      </c>
      <c r="R209">
        <v>1</v>
      </c>
      <c r="S209" s="1" t="s">
        <v>4619</v>
      </c>
      <c r="T209" s="1" t="s">
        <v>4624</v>
      </c>
      <c r="U209" s="1"/>
      <c r="V209" s="1" t="s">
        <v>4627</v>
      </c>
      <c r="W209" s="1"/>
      <c r="X209" s="1" t="s">
        <v>4638</v>
      </c>
      <c r="Y209" s="1"/>
      <c r="Z209" s="1"/>
      <c r="AA209" s="1"/>
      <c r="AB209" s="1" t="s">
        <v>4643</v>
      </c>
      <c r="AC209" s="1" t="s">
        <v>4648</v>
      </c>
      <c r="AD209" s="1" t="s">
        <v>4657</v>
      </c>
      <c r="AE209" s="1" t="s">
        <v>4751</v>
      </c>
      <c r="AG209" s="23">
        <f>VALUE(Table1[[#This Row],[TotalFatalInjuries]])</f>
        <v>1</v>
      </c>
      <c r="AH209" s="23">
        <f>VALUE(Table1[[#This Row],[TotalSeriousInjuries]])</f>
        <v>0</v>
      </c>
      <c r="AI209" s="23">
        <f>VALUE(Table1[[#This Row],[TotalMinorInjuries]])</f>
        <v>0</v>
      </c>
      <c r="AJ209" s="23">
        <f>VALUE(Table1[[#This Row],[TotalUninjured]])</f>
        <v>0</v>
      </c>
      <c r="AK209" s="23">
        <f t="shared" si="3"/>
        <v>1</v>
      </c>
      <c r="AL209" s="23" t="str">
        <f>RIGHT(Table1[[#This Row],[Location]],2)</f>
        <v>GA</v>
      </c>
      <c r="AM209" s="23">
        <f>YEAR(Table1[[#This Row],[EventDate]])</f>
        <v>2012</v>
      </c>
    </row>
    <row r="210" spans="1:39" x14ac:dyDescent="0.25">
      <c r="A210" s="1" t="s">
        <v>237</v>
      </c>
      <c r="B210" s="1" t="s">
        <v>505</v>
      </c>
      <c r="C210" s="1" t="s">
        <v>715</v>
      </c>
      <c r="D210" s="1" t="s">
        <v>1153</v>
      </c>
      <c r="E210" s="1" t="s">
        <v>1555</v>
      </c>
      <c r="F210" s="1" t="s">
        <v>1801</v>
      </c>
      <c r="G210" s="1" t="s">
        <v>1999</v>
      </c>
      <c r="H210" s="1" t="s">
        <v>2449</v>
      </c>
      <c r="I210" s="1"/>
      <c r="J210" s="1" t="s">
        <v>2897</v>
      </c>
      <c r="K210" s="1" t="s">
        <v>3299</v>
      </c>
      <c r="L210" s="1" t="s">
        <v>3300</v>
      </c>
      <c r="M210" s="1" t="s">
        <v>3303</v>
      </c>
      <c r="N210" s="1" t="s">
        <v>3513</v>
      </c>
      <c r="O210" s="1" t="s">
        <v>3980</v>
      </c>
      <c r="P210" s="1" t="s">
        <v>4408</v>
      </c>
      <c r="Q210" s="1" t="s">
        <v>4617</v>
      </c>
      <c r="R210">
        <v>1</v>
      </c>
      <c r="S210" s="1" t="s">
        <v>4619</v>
      </c>
      <c r="T210" s="1" t="s">
        <v>4625</v>
      </c>
      <c r="U210" s="1"/>
      <c r="V210" s="1" t="s">
        <v>4632</v>
      </c>
      <c r="W210" s="1"/>
      <c r="X210" s="1"/>
      <c r="Y210" s="1"/>
      <c r="Z210" s="1"/>
      <c r="AA210" s="1" t="s">
        <v>4637</v>
      </c>
      <c r="AB210" s="1" t="s">
        <v>4643</v>
      </c>
      <c r="AC210" s="1"/>
      <c r="AD210" s="1" t="s">
        <v>4657</v>
      </c>
      <c r="AE210" s="1" t="s">
        <v>4710</v>
      </c>
      <c r="AG210" s="23">
        <f>VALUE(Table1[[#This Row],[TotalFatalInjuries]])</f>
        <v>0</v>
      </c>
      <c r="AH210" s="23">
        <f>VALUE(Table1[[#This Row],[TotalSeriousInjuries]])</f>
        <v>0</v>
      </c>
      <c r="AI210" s="23">
        <f>VALUE(Table1[[#This Row],[TotalMinorInjuries]])</f>
        <v>0</v>
      </c>
      <c r="AJ210" s="23">
        <f>VALUE(Table1[[#This Row],[TotalUninjured]])</f>
        <v>2</v>
      </c>
      <c r="AK210" s="23">
        <f t="shared" si="3"/>
        <v>2</v>
      </c>
      <c r="AL210" s="23" t="str">
        <f>RIGHT(Table1[[#This Row],[Location]],2)</f>
        <v>NY</v>
      </c>
      <c r="AM210" s="23">
        <f>YEAR(Table1[[#This Row],[EventDate]])</f>
        <v>2012</v>
      </c>
    </row>
    <row r="211" spans="1:39" x14ac:dyDescent="0.25">
      <c r="A211" s="1" t="s">
        <v>238</v>
      </c>
      <c r="B211" s="1" t="s">
        <v>505</v>
      </c>
      <c r="C211" s="1" t="s">
        <v>716</v>
      </c>
      <c r="D211" s="1" t="s">
        <v>1154</v>
      </c>
      <c r="E211" s="1" t="s">
        <v>1556</v>
      </c>
      <c r="F211" s="1" t="s">
        <v>1801</v>
      </c>
      <c r="G211" s="1" t="s">
        <v>2000</v>
      </c>
      <c r="H211" s="1" t="s">
        <v>2450</v>
      </c>
      <c r="I211" s="1"/>
      <c r="J211" s="1"/>
      <c r="K211" s="1" t="s">
        <v>3299</v>
      </c>
      <c r="L211" s="1" t="s">
        <v>3300</v>
      </c>
      <c r="M211" s="1" t="s">
        <v>3303</v>
      </c>
      <c r="N211" s="1" t="s">
        <v>3514</v>
      </c>
      <c r="O211" s="1" t="s">
        <v>3981</v>
      </c>
      <c r="P211" s="1" t="s">
        <v>4270</v>
      </c>
      <c r="Q211" s="1" t="s">
        <v>4618</v>
      </c>
      <c r="R211">
        <v>1</v>
      </c>
      <c r="S211" s="1" t="s">
        <v>4619</v>
      </c>
      <c r="T211" s="1" t="s">
        <v>4624</v>
      </c>
      <c r="U211" s="1"/>
      <c r="V211" s="1" t="s">
        <v>4627</v>
      </c>
      <c r="W211" s="1"/>
      <c r="X211" s="1"/>
      <c r="Y211" s="1"/>
      <c r="Z211" s="1" t="s">
        <v>4638</v>
      </c>
      <c r="AA211" s="1"/>
      <c r="AB211" s="1" t="s">
        <v>4643</v>
      </c>
      <c r="AC211" s="1" t="s">
        <v>4647</v>
      </c>
      <c r="AD211" s="1" t="s">
        <v>4657</v>
      </c>
      <c r="AE211" s="1" t="s">
        <v>4752</v>
      </c>
      <c r="AG211" s="23">
        <f>VALUE(Table1[[#This Row],[TotalFatalInjuries]])</f>
        <v>0</v>
      </c>
      <c r="AH211" s="23">
        <f>VALUE(Table1[[#This Row],[TotalSeriousInjuries]])</f>
        <v>0</v>
      </c>
      <c r="AI211" s="23">
        <f>VALUE(Table1[[#This Row],[TotalMinorInjuries]])</f>
        <v>1</v>
      </c>
      <c r="AJ211" s="23">
        <f>VALUE(Table1[[#This Row],[TotalUninjured]])</f>
        <v>0</v>
      </c>
      <c r="AK211" s="23">
        <f t="shared" si="3"/>
        <v>1</v>
      </c>
      <c r="AL211" s="23" t="str">
        <f>RIGHT(Table1[[#This Row],[Location]],2)</f>
        <v>MO</v>
      </c>
      <c r="AM211" s="23">
        <f>YEAR(Table1[[#This Row],[EventDate]])</f>
        <v>2012</v>
      </c>
    </row>
    <row r="212" spans="1:39" x14ac:dyDescent="0.25">
      <c r="A212" s="1" t="s">
        <v>239</v>
      </c>
      <c r="B212" s="1" t="s">
        <v>505</v>
      </c>
      <c r="C212" s="1" t="s">
        <v>717</v>
      </c>
      <c r="D212" s="1" t="s">
        <v>1155</v>
      </c>
      <c r="E212" s="1" t="s">
        <v>1557</v>
      </c>
      <c r="F212" s="1" t="s">
        <v>1801</v>
      </c>
      <c r="G212" s="1" t="s">
        <v>2001</v>
      </c>
      <c r="H212" s="1" t="s">
        <v>2451</v>
      </c>
      <c r="I212" s="1" t="s">
        <v>2831</v>
      </c>
      <c r="J212" s="1" t="s">
        <v>3127</v>
      </c>
      <c r="K212" s="1" t="s">
        <v>3299</v>
      </c>
      <c r="L212" s="1" t="s">
        <v>3300</v>
      </c>
      <c r="M212" s="1" t="s">
        <v>3303</v>
      </c>
      <c r="N212" s="1" t="s">
        <v>3515</v>
      </c>
      <c r="O212" s="1" t="s">
        <v>3982</v>
      </c>
      <c r="P212" s="1" t="s">
        <v>4292</v>
      </c>
      <c r="Q212" s="1" t="s">
        <v>4617</v>
      </c>
      <c r="R212">
        <v>1</v>
      </c>
      <c r="S212" s="1" t="s">
        <v>4619</v>
      </c>
      <c r="T212" s="1" t="s">
        <v>4624</v>
      </c>
      <c r="U212" s="1"/>
      <c r="V212" s="1" t="s">
        <v>4627</v>
      </c>
      <c r="W212" s="1"/>
      <c r="X212" s="1"/>
      <c r="Y212" s="1" t="s">
        <v>4638</v>
      </c>
      <c r="Z212" s="1"/>
      <c r="AA212" s="1"/>
      <c r="AB212" s="1" t="s">
        <v>4643</v>
      </c>
      <c r="AC212" s="1" t="s">
        <v>4648</v>
      </c>
      <c r="AD212" s="1" t="s">
        <v>4657</v>
      </c>
      <c r="AE212" s="1" t="s">
        <v>4738</v>
      </c>
      <c r="AG212" s="23">
        <f>VALUE(Table1[[#This Row],[TotalFatalInjuries]])</f>
        <v>0</v>
      </c>
      <c r="AH212" s="23">
        <f>VALUE(Table1[[#This Row],[TotalSeriousInjuries]])</f>
        <v>1</v>
      </c>
      <c r="AI212" s="23">
        <f>VALUE(Table1[[#This Row],[TotalMinorInjuries]])</f>
        <v>0</v>
      </c>
      <c r="AJ212" s="23">
        <f>VALUE(Table1[[#This Row],[TotalUninjured]])</f>
        <v>0</v>
      </c>
      <c r="AK212" s="23">
        <f t="shared" si="3"/>
        <v>1</v>
      </c>
      <c r="AL212" s="23" t="str">
        <f>RIGHT(Table1[[#This Row],[Location]],2)</f>
        <v>CA</v>
      </c>
      <c r="AM212" s="23">
        <f>YEAR(Table1[[#This Row],[EventDate]])</f>
        <v>2012</v>
      </c>
    </row>
    <row r="213" spans="1:39" x14ac:dyDescent="0.25">
      <c r="A213" s="1" t="s">
        <v>240</v>
      </c>
      <c r="B213" s="1" t="s">
        <v>505</v>
      </c>
      <c r="C213" s="1" t="s">
        <v>718</v>
      </c>
      <c r="D213" s="1" t="s">
        <v>1156</v>
      </c>
      <c r="E213" s="1" t="s">
        <v>1558</v>
      </c>
      <c r="F213" s="1" t="s">
        <v>1801</v>
      </c>
      <c r="G213" s="1"/>
      <c r="H213" s="1"/>
      <c r="I213" s="1" t="s">
        <v>2828</v>
      </c>
      <c r="J213" s="1" t="s">
        <v>3078</v>
      </c>
      <c r="K213" s="1" t="s">
        <v>3299</v>
      </c>
      <c r="L213" s="1" t="s">
        <v>3300</v>
      </c>
      <c r="M213" s="1" t="s">
        <v>3303</v>
      </c>
      <c r="N213" s="1" t="s">
        <v>3516</v>
      </c>
      <c r="O213" s="1" t="s">
        <v>3983</v>
      </c>
      <c r="P213" s="1" t="s">
        <v>4409</v>
      </c>
      <c r="Q213" s="1" t="s">
        <v>4617</v>
      </c>
      <c r="R213">
        <v>1</v>
      </c>
      <c r="S213" s="1" t="s">
        <v>4619</v>
      </c>
      <c r="T213" s="1" t="s">
        <v>4624</v>
      </c>
      <c r="U213" s="1"/>
      <c r="V213" s="1" t="s">
        <v>4627</v>
      </c>
      <c r="W213" s="1"/>
      <c r="X213" s="1"/>
      <c r="Y213" s="1" t="s">
        <v>4638</v>
      </c>
      <c r="Z213" s="1" t="s">
        <v>4638</v>
      </c>
      <c r="AA213" s="1"/>
      <c r="AB213" s="1" t="s">
        <v>4643</v>
      </c>
      <c r="AC213" s="1" t="s">
        <v>4648</v>
      </c>
      <c r="AD213" s="1" t="s">
        <v>4657</v>
      </c>
      <c r="AE213" s="1" t="s">
        <v>4751</v>
      </c>
      <c r="AG213" s="23">
        <f>VALUE(Table1[[#This Row],[TotalFatalInjuries]])</f>
        <v>0</v>
      </c>
      <c r="AH213" s="23">
        <f>VALUE(Table1[[#This Row],[TotalSeriousInjuries]])</f>
        <v>1</v>
      </c>
      <c r="AI213" s="23">
        <f>VALUE(Table1[[#This Row],[TotalMinorInjuries]])</f>
        <v>1</v>
      </c>
      <c r="AJ213" s="23">
        <f>VALUE(Table1[[#This Row],[TotalUninjured]])</f>
        <v>0</v>
      </c>
      <c r="AK213" s="23">
        <f t="shared" si="3"/>
        <v>2</v>
      </c>
      <c r="AL213" s="23" t="str">
        <f>RIGHT(Table1[[#This Row],[Location]],2)</f>
        <v>MI</v>
      </c>
      <c r="AM213" s="23">
        <f>YEAR(Table1[[#This Row],[EventDate]])</f>
        <v>2012</v>
      </c>
    </row>
    <row r="214" spans="1:39" x14ac:dyDescent="0.25">
      <c r="A214" s="1" t="s">
        <v>241</v>
      </c>
      <c r="B214" s="1" t="s">
        <v>505</v>
      </c>
      <c r="C214" s="1" t="s">
        <v>719</v>
      </c>
      <c r="D214" s="1" t="s">
        <v>1157</v>
      </c>
      <c r="E214" s="1" t="s">
        <v>1559</v>
      </c>
      <c r="F214" s="1" t="s">
        <v>1801</v>
      </c>
      <c r="G214" s="1" t="s">
        <v>2002</v>
      </c>
      <c r="H214" s="1" t="s">
        <v>2452</v>
      </c>
      <c r="I214" s="1" t="s">
        <v>2832</v>
      </c>
      <c r="J214" s="1" t="s">
        <v>3128</v>
      </c>
      <c r="K214" s="1" t="s">
        <v>3299</v>
      </c>
      <c r="L214" s="1" t="s">
        <v>3300</v>
      </c>
      <c r="M214" s="1" t="s">
        <v>3303</v>
      </c>
      <c r="N214" s="1" t="s">
        <v>3517</v>
      </c>
      <c r="O214" s="1" t="s">
        <v>3984</v>
      </c>
      <c r="P214" s="1" t="s">
        <v>4298</v>
      </c>
      <c r="Q214" s="1" t="s">
        <v>4618</v>
      </c>
      <c r="R214">
        <v>1</v>
      </c>
      <c r="S214" s="1" t="s">
        <v>4619</v>
      </c>
      <c r="T214" s="1" t="s">
        <v>4624</v>
      </c>
      <c r="U214" s="1"/>
      <c r="V214" s="1" t="s">
        <v>4627</v>
      </c>
      <c r="W214" s="1"/>
      <c r="X214" s="1"/>
      <c r="Y214" s="1"/>
      <c r="Z214" s="1" t="s">
        <v>4638</v>
      </c>
      <c r="AA214" s="1"/>
      <c r="AB214" s="1" t="s">
        <v>4643</v>
      </c>
      <c r="AC214" s="1" t="s">
        <v>4646</v>
      </c>
      <c r="AD214" s="1" t="s">
        <v>4657</v>
      </c>
      <c r="AE214" s="1" t="s">
        <v>4752</v>
      </c>
      <c r="AG214" s="23">
        <f>VALUE(Table1[[#This Row],[TotalFatalInjuries]])</f>
        <v>0</v>
      </c>
      <c r="AH214" s="23">
        <f>VALUE(Table1[[#This Row],[TotalSeriousInjuries]])</f>
        <v>0</v>
      </c>
      <c r="AI214" s="23">
        <f>VALUE(Table1[[#This Row],[TotalMinorInjuries]])</f>
        <v>1</v>
      </c>
      <c r="AJ214" s="23">
        <f>VALUE(Table1[[#This Row],[TotalUninjured]])</f>
        <v>0</v>
      </c>
      <c r="AK214" s="23">
        <f t="shared" si="3"/>
        <v>1</v>
      </c>
      <c r="AL214" s="23" t="str">
        <f>RIGHT(Table1[[#This Row],[Location]],2)</f>
        <v>IN</v>
      </c>
      <c r="AM214" s="23">
        <f>YEAR(Table1[[#This Row],[EventDate]])</f>
        <v>2012</v>
      </c>
    </row>
    <row r="215" spans="1:39" x14ac:dyDescent="0.25">
      <c r="A215" s="1" t="s">
        <v>242</v>
      </c>
      <c r="B215" s="1" t="s">
        <v>505</v>
      </c>
      <c r="C215" s="1" t="s">
        <v>720</v>
      </c>
      <c r="D215" s="1" t="s">
        <v>1157</v>
      </c>
      <c r="E215" s="1" t="s">
        <v>1560</v>
      </c>
      <c r="F215" s="1" t="s">
        <v>1801</v>
      </c>
      <c r="G215" s="1"/>
      <c r="H215" s="1"/>
      <c r="I215" s="1" t="s">
        <v>2833</v>
      </c>
      <c r="J215" s="1" t="s">
        <v>3129</v>
      </c>
      <c r="K215" s="1" t="s">
        <v>3299</v>
      </c>
      <c r="L215" s="1" t="s">
        <v>3300</v>
      </c>
      <c r="M215" s="1" t="s">
        <v>3303</v>
      </c>
      <c r="N215" s="1" t="s">
        <v>3518</v>
      </c>
      <c r="O215" s="1" t="s">
        <v>3985</v>
      </c>
      <c r="P215" s="1" t="s">
        <v>4410</v>
      </c>
      <c r="Q215" s="1" t="s">
        <v>4617</v>
      </c>
      <c r="R215">
        <v>1</v>
      </c>
      <c r="S215" s="1" t="s">
        <v>4619</v>
      </c>
      <c r="T215" s="1" t="s">
        <v>4624</v>
      </c>
      <c r="U215" s="1"/>
      <c r="V215" s="1" t="s">
        <v>4627</v>
      </c>
      <c r="W215" s="1"/>
      <c r="X215" s="1"/>
      <c r="Y215" s="1"/>
      <c r="Z215" s="1"/>
      <c r="AA215" s="1" t="s">
        <v>4638</v>
      </c>
      <c r="AB215" s="1" t="s">
        <v>4643</v>
      </c>
      <c r="AC215" s="1" t="s">
        <v>4647</v>
      </c>
      <c r="AD215" s="1" t="s">
        <v>4657</v>
      </c>
      <c r="AE215" s="1" t="s">
        <v>1061</v>
      </c>
      <c r="AG215" s="23">
        <f>VALUE(Table1[[#This Row],[TotalFatalInjuries]])</f>
        <v>0</v>
      </c>
      <c r="AH215" s="23">
        <f>VALUE(Table1[[#This Row],[TotalSeriousInjuries]])</f>
        <v>0</v>
      </c>
      <c r="AI215" s="23">
        <f>VALUE(Table1[[#This Row],[TotalMinorInjuries]])</f>
        <v>0</v>
      </c>
      <c r="AJ215" s="23">
        <f>VALUE(Table1[[#This Row],[TotalUninjured]])</f>
        <v>1</v>
      </c>
      <c r="AK215" s="23">
        <f t="shared" si="3"/>
        <v>1</v>
      </c>
      <c r="AL215" s="23" t="str">
        <f>RIGHT(Table1[[#This Row],[Location]],2)</f>
        <v>MO</v>
      </c>
      <c r="AM215" s="23">
        <f>YEAR(Table1[[#This Row],[EventDate]])</f>
        <v>2012</v>
      </c>
    </row>
    <row r="216" spans="1:39" x14ac:dyDescent="0.25">
      <c r="A216" s="1" t="s">
        <v>243</v>
      </c>
      <c r="B216" s="1" t="s">
        <v>505</v>
      </c>
      <c r="C216" s="1" t="s">
        <v>721</v>
      </c>
      <c r="D216" s="1" t="s">
        <v>1158</v>
      </c>
      <c r="E216" s="1" t="s">
        <v>1561</v>
      </c>
      <c r="F216" s="1" t="s">
        <v>1801</v>
      </c>
      <c r="G216" s="1" t="s">
        <v>2003</v>
      </c>
      <c r="H216" s="1" t="s">
        <v>2453</v>
      </c>
      <c r="I216" s="1" t="s">
        <v>2834</v>
      </c>
      <c r="J216" s="1" t="s">
        <v>3130</v>
      </c>
      <c r="K216" s="1" t="s">
        <v>3299</v>
      </c>
      <c r="L216" s="1" t="s">
        <v>3300</v>
      </c>
      <c r="M216" s="1" t="s">
        <v>3303</v>
      </c>
      <c r="N216" s="1" t="s">
        <v>3519</v>
      </c>
      <c r="O216" s="1" t="s">
        <v>3986</v>
      </c>
      <c r="P216" s="1" t="s">
        <v>4411</v>
      </c>
      <c r="Q216" s="1" t="s">
        <v>4618</v>
      </c>
      <c r="R216">
        <v>1</v>
      </c>
      <c r="S216" s="1" t="s">
        <v>4619</v>
      </c>
      <c r="T216" s="1" t="s">
        <v>4624</v>
      </c>
      <c r="U216" s="1"/>
      <c r="V216" s="1" t="s">
        <v>4627</v>
      </c>
      <c r="W216" s="1"/>
      <c r="X216" s="1"/>
      <c r="Y216" s="1"/>
      <c r="Z216" s="1"/>
      <c r="AA216" s="1" t="s">
        <v>4638</v>
      </c>
      <c r="AB216" s="1" t="s">
        <v>4643</v>
      </c>
      <c r="AC216" s="1"/>
      <c r="AD216" s="1" t="s">
        <v>4655</v>
      </c>
      <c r="AE216" s="1" t="s">
        <v>4753</v>
      </c>
      <c r="AG216" s="23">
        <f>VALUE(Table1[[#This Row],[TotalFatalInjuries]])</f>
        <v>0</v>
      </c>
      <c r="AH216" s="23">
        <f>VALUE(Table1[[#This Row],[TotalSeriousInjuries]])</f>
        <v>0</v>
      </c>
      <c r="AI216" s="23">
        <f>VALUE(Table1[[#This Row],[TotalMinorInjuries]])</f>
        <v>0</v>
      </c>
      <c r="AJ216" s="23">
        <f>VALUE(Table1[[#This Row],[TotalUninjured]])</f>
        <v>1</v>
      </c>
      <c r="AK216" s="23">
        <f t="shared" si="3"/>
        <v>1</v>
      </c>
      <c r="AL216" s="23" t="str">
        <f>RIGHT(Table1[[#This Row],[Location]],2)</f>
        <v>MT</v>
      </c>
      <c r="AM216" s="23">
        <f>YEAR(Table1[[#This Row],[EventDate]])</f>
        <v>2012</v>
      </c>
    </row>
    <row r="217" spans="1:39" x14ac:dyDescent="0.25">
      <c r="A217" s="1" t="s">
        <v>244</v>
      </c>
      <c r="B217" s="1" t="s">
        <v>505</v>
      </c>
      <c r="C217" s="1" t="s">
        <v>722</v>
      </c>
      <c r="D217" s="1" t="s">
        <v>1158</v>
      </c>
      <c r="E217" s="1" t="s">
        <v>1562</v>
      </c>
      <c r="F217" s="1" t="s">
        <v>1801</v>
      </c>
      <c r="G217" s="1" t="s">
        <v>2004</v>
      </c>
      <c r="H217" s="1" t="s">
        <v>2454</v>
      </c>
      <c r="I217" s="1" t="s">
        <v>2835</v>
      </c>
      <c r="J217" s="1" t="s">
        <v>3131</v>
      </c>
      <c r="K217" s="1" t="s">
        <v>3299</v>
      </c>
      <c r="L217" s="1" t="s">
        <v>3300</v>
      </c>
      <c r="M217" s="1" t="s">
        <v>3303</v>
      </c>
      <c r="N217" s="1" t="s">
        <v>3520</v>
      </c>
      <c r="O217" s="1" t="s">
        <v>3987</v>
      </c>
      <c r="P217" s="1" t="s">
        <v>4412</v>
      </c>
      <c r="Q217" s="1" t="s">
        <v>4617</v>
      </c>
      <c r="R217">
        <v>1</v>
      </c>
      <c r="S217" s="1" t="s">
        <v>4619</v>
      </c>
      <c r="T217" s="1" t="s">
        <v>4624</v>
      </c>
      <c r="U217" s="1"/>
      <c r="V217" s="1" t="s">
        <v>4627</v>
      </c>
      <c r="W217" s="1"/>
      <c r="X217" s="1"/>
      <c r="Y217" s="1"/>
      <c r="Z217" s="1"/>
      <c r="AA217" s="1" t="s">
        <v>4638</v>
      </c>
      <c r="AB217" s="1" t="s">
        <v>4643</v>
      </c>
      <c r="AC217" s="1" t="s">
        <v>4649</v>
      </c>
      <c r="AD217" s="1" t="s">
        <v>4657</v>
      </c>
      <c r="AE217" s="1" t="s">
        <v>4750</v>
      </c>
      <c r="AG217" s="23">
        <f>VALUE(Table1[[#This Row],[TotalFatalInjuries]])</f>
        <v>0</v>
      </c>
      <c r="AH217" s="23">
        <f>VALUE(Table1[[#This Row],[TotalSeriousInjuries]])</f>
        <v>0</v>
      </c>
      <c r="AI217" s="23">
        <f>VALUE(Table1[[#This Row],[TotalMinorInjuries]])</f>
        <v>0</v>
      </c>
      <c r="AJ217" s="23">
        <f>VALUE(Table1[[#This Row],[TotalUninjured]])</f>
        <v>1</v>
      </c>
      <c r="AK217" s="23">
        <f t="shared" si="3"/>
        <v>1</v>
      </c>
      <c r="AL217" s="23" t="str">
        <f>RIGHT(Table1[[#This Row],[Location]],2)</f>
        <v>IL</v>
      </c>
      <c r="AM217" s="23">
        <f>YEAR(Table1[[#This Row],[EventDate]])</f>
        <v>2012</v>
      </c>
    </row>
    <row r="218" spans="1:39" x14ac:dyDescent="0.25">
      <c r="A218" s="1" t="s">
        <v>245</v>
      </c>
      <c r="B218" s="1" t="s">
        <v>505</v>
      </c>
      <c r="C218" s="1" t="s">
        <v>723</v>
      </c>
      <c r="D218" s="1" t="s">
        <v>1159</v>
      </c>
      <c r="E218" s="1" t="s">
        <v>1563</v>
      </c>
      <c r="F218" s="1" t="s">
        <v>1801</v>
      </c>
      <c r="G218" s="1" t="s">
        <v>2005</v>
      </c>
      <c r="H218" s="1" t="s">
        <v>2455</v>
      </c>
      <c r="I218" s="1" t="s">
        <v>2836</v>
      </c>
      <c r="J218" s="1" t="s">
        <v>3132</v>
      </c>
      <c r="K218" s="1" t="s">
        <v>3299</v>
      </c>
      <c r="L218" s="1" t="s">
        <v>3300</v>
      </c>
      <c r="M218" s="1" t="s">
        <v>3303</v>
      </c>
      <c r="N218" s="1" t="s">
        <v>3521</v>
      </c>
      <c r="O218" s="1" t="s">
        <v>3988</v>
      </c>
      <c r="P218" s="1" t="s">
        <v>4413</v>
      </c>
      <c r="Q218" s="1" t="s">
        <v>4617</v>
      </c>
      <c r="R218">
        <v>1</v>
      </c>
      <c r="S218" s="1" t="s">
        <v>4619</v>
      </c>
      <c r="T218" s="1" t="s">
        <v>4624</v>
      </c>
      <c r="U218" s="1"/>
      <c r="V218" s="1" t="s">
        <v>4627</v>
      </c>
      <c r="W218" s="1"/>
      <c r="X218" s="1"/>
      <c r="Y218" s="1"/>
      <c r="Z218" s="1"/>
      <c r="AA218" s="1" t="s">
        <v>4638</v>
      </c>
      <c r="AB218" s="1" t="s">
        <v>4643</v>
      </c>
      <c r="AC218" s="1" t="s">
        <v>4649</v>
      </c>
      <c r="AD218" s="1" t="s">
        <v>4657</v>
      </c>
      <c r="AE218" s="1" t="s">
        <v>4751</v>
      </c>
      <c r="AG218" s="23">
        <f>VALUE(Table1[[#This Row],[TotalFatalInjuries]])</f>
        <v>0</v>
      </c>
      <c r="AH218" s="23">
        <f>VALUE(Table1[[#This Row],[TotalSeriousInjuries]])</f>
        <v>0</v>
      </c>
      <c r="AI218" s="23">
        <f>VALUE(Table1[[#This Row],[TotalMinorInjuries]])</f>
        <v>0</v>
      </c>
      <c r="AJ218" s="23">
        <f>VALUE(Table1[[#This Row],[TotalUninjured]])</f>
        <v>1</v>
      </c>
      <c r="AK218" s="23">
        <f t="shared" si="3"/>
        <v>1</v>
      </c>
      <c r="AL218" s="23" t="str">
        <f>RIGHT(Table1[[#This Row],[Location]],2)</f>
        <v>OH</v>
      </c>
      <c r="AM218" s="23">
        <f>YEAR(Table1[[#This Row],[EventDate]])</f>
        <v>2012</v>
      </c>
    </row>
    <row r="219" spans="1:39" x14ac:dyDescent="0.25">
      <c r="A219" s="1" t="s">
        <v>246</v>
      </c>
      <c r="B219" s="1" t="s">
        <v>505</v>
      </c>
      <c r="C219" s="1" t="s">
        <v>724</v>
      </c>
      <c r="D219" s="1" t="s">
        <v>1160</v>
      </c>
      <c r="E219" s="1" t="s">
        <v>1564</v>
      </c>
      <c r="F219" s="1" t="s">
        <v>1801</v>
      </c>
      <c r="G219" s="1" t="s">
        <v>2006</v>
      </c>
      <c r="H219" s="1" t="s">
        <v>2456</v>
      </c>
      <c r="I219" s="1" t="s">
        <v>2837</v>
      </c>
      <c r="J219" s="1" t="s">
        <v>3133</v>
      </c>
      <c r="K219" s="1" t="s">
        <v>3299</v>
      </c>
      <c r="L219" s="1" t="s">
        <v>3300</v>
      </c>
      <c r="M219" s="1" t="s">
        <v>3305</v>
      </c>
      <c r="N219" s="1" t="s">
        <v>3522</v>
      </c>
      <c r="O219" s="1" t="s">
        <v>3919</v>
      </c>
      <c r="P219" s="1" t="s">
        <v>4414</v>
      </c>
      <c r="Q219" s="1" t="s">
        <v>4617</v>
      </c>
      <c r="R219">
        <v>1</v>
      </c>
      <c r="S219" s="1" t="s">
        <v>4619</v>
      </c>
      <c r="T219" s="1" t="s">
        <v>4624</v>
      </c>
      <c r="U219" s="1"/>
      <c r="V219" s="1" t="s">
        <v>4627</v>
      </c>
      <c r="W219" s="1"/>
      <c r="X219" s="1"/>
      <c r="Y219" s="1"/>
      <c r="Z219" s="1"/>
      <c r="AA219" s="1" t="s">
        <v>4638</v>
      </c>
      <c r="AB219" s="1" t="s">
        <v>4643</v>
      </c>
      <c r="AC219" s="1" t="s">
        <v>4653</v>
      </c>
      <c r="AD219" s="1" t="s">
        <v>4657</v>
      </c>
      <c r="AE219" s="1" t="s">
        <v>4752</v>
      </c>
      <c r="AG219" s="23">
        <f>VALUE(Table1[[#This Row],[TotalFatalInjuries]])</f>
        <v>0</v>
      </c>
      <c r="AH219" s="23">
        <f>VALUE(Table1[[#This Row],[TotalSeriousInjuries]])</f>
        <v>0</v>
      </c>
      <c r="AI219" s="23">
        <f>VALUE(Table1[[#This Row],[TotalMinorInjuries]])</f>
        <v>0</v>
      </c>
      <c r="AJ219" s="23">
        <f>VALUE(Table1[[#This Row],[TotalUninjured]])</f>
        <v>1</v>
      </c>
      <c r="AK219" s="23">
        <f t="shared" si="3"/>
        <v>1</v>
      </c>
      <c r="AL219" s="23" t="str">
        <f>RIGHT(Table1[[#This Row],[Location]],2)</f>
        <v>WA</v>
      </c>
      <c r="AM219" s="23">
        <f>YEAR(Table1[[#This Row],[EventDate]])</f>
        <v>2012</v>
      </c>
    </row>
    <row r="220" spans="1:39" x14ac:dyDescent="0.25">
      <c r="A220" s="1" t="s">
        <v>247</v>
      </c>
      <c r="B220" s="1" t="s">
        <v>505</v>
      </c>
      <c r="C220" s="1" t="s">
        <v>725</v>
      </c>
      <c r="D220" s="1" t="s">
        <v>1161</v>
      </c>
      <c r="E220" s="1" t="s">
        <v>1565</v>
      </c>
      <c r="F220" s="1" t="s">
        <v>1801</v>
      </c>
      <c r="G220" s="1" t="s">
        <v>2007</v>
      </c>
      <c r="H220" s="1" t="s">
        <v>2457</v>
      </c>
      <c r="I220" s="1" t="s">
        <v>2838</v>
      </c>
      <c r="J220" s="1" t="s">
        <v>3134</v>
      </c>
      <c r="K220" s="1" t="s">
        <v>3299</v>
      </c>
      <c r="L220" s="1" t="s">
        <v>3301</v>
      </c>
      <c r="M220" s="1" t="s">
        <v>3303</v>
      </c>
      <c r="N220" s="1" t="s">
        <v>3523</v>
      </c>
      <c r="O220" s="1" t="s">
        <v>3989</v>
      </c>
      <c r="P220" s="1" t="s">
        <v>4415</v>
      </c>
      <c r="Q220" s="1" t="s">
        <v>4617</v>
      </c>
      <c r="R220">
        <v>1</v>
      </c>
      <c r="S220" s="1" t="s">
        <v>4619</v>
      </c>
      <c r="T220" s="1" t="s">
        <v>4624</v>
      </c>
      <c r="U220" s="1"/>
      <c r="V220" s="1" t="s">
        <v>4627</v>
      </c>
      <c r="W220" s="1"/>
      <c r="X220" s="1"/>
      <c r="Y220" s="1"/>
      <c r="Z220" s="1"/>
      <c r="AA220" s="1" t="s">
        <v>4638</v>
      </c>
      <c r="AB220" s="1" t="s">
        <v>4643</v>
      </c>
      <c r="AC220" s="1" t="s">
        <v>4650</v>
      </c>
      <c r="AD220" s="1" t="s">
        <v>4657</v>
      </c>
      <c r="AE220" s="1" t="s">
        <v>1058</v>
      </c>
      <c r="AG220" s="23">
        <f>VALUE(Table1[[#This Row],[TotalFatalInjuries]])</f>
        <v>0</v>
      </c>
      <c r="AH220" s="23">
        <f>VALUE(Table1[[#This Row],[TotalSeriousInjuries]])</f>
        <v>0</v>
      </c>
      <c r="AI220" s="23">
        <f>VALUE(Table1[[#This Row],[TotalMinorInjuries]])</f>
        <v>0</v>
      </c>
      <c r="AJ220" s="23">
        <f>VALUE(Table1[[#This Row],[TotalUninjured]])</f>
        <v>1</v>
      </c>
      <c r="AK220" s="23">
        <f t="shared" si="3"/>
        <v>1</v>
      </c>
      <c r="AL220" s="23" t="str">
        <f>RIGHT(Table1[[#This Row],[Location]],2)</f>
        <v>MN</v>
      </c>
      <c r="AM220" s="23">
        <f>YEAR(Table1[[#This Row],[EventDate]])</f>
        <v>2012</v>
      </c>
    </row>
    <row r="221" spans="1:39" x14ac:dyDescent="0.25">
      <c r="A221" s="1" t="s">
        <v>248</v>
      </c>
      <c r="B221" s="1" t="s">
        <v>505</v>
      </c>
      <c r="C221" s="1" t="s">
        <v>726</v>
      </c>
      <c r="D221" s="1" t="s">
        <v>1162</v>
      </c>
      <c r="E221" s="1" t="s">
        <v>1566</v>
      </c>
      <c r="F221" s="1" t="s">
        <v>1801</v>
      </c>
      <c r="G221" s="1" t="s">
        <v>2008</v>
      </c>
      <c r="H221" s="1" t="s">
        <v>2458</v>
      </c>
      <c r="I221" s="1" t="s">
        <v>2839</v>
      </c>
      <c r="J221" s="1" t="s">
        <v>3135</v>
      </c>
      <c r="K221" s="1" t="s">
        <v>3299</v>
      </c>
      <c r="L221" s="1" t="s">
        <v>3300</v>
      </c>
      <c r="M221" s="1" t="s">
        <v>3303</v>
      </c>
      <c r="N221" s="1" t="s">
        <v>3524</v>
      </c>
      <c r="O221" s="1" t="s">
        <v>3990</v>
      </c>
      <c r="P221" s="1" t="s">
        <v>4416</v>
      </c>
      <c r="Q221" s="1" t="s">
        <v>4617</v>
      </c>
      <c r="R221">
        <v>1</v>
      </c>
      <c r="S221" s="1" t="s">
        <v>4619</v>
      </c>
      <c r="T221" s="1" t="s">
        <v>4624</v>
      </c>
      <c r="U221" s="1"/>
      <c r="V221" s="1" t="s">
        <v>4627</v>
      </c>
      <c r="W221" s="1"/>
      <c r="X221" s="1"/>
      <c r="Y221" s="1"/>
      <c r="Z221" s="1"/>
      <c r="AA221" s="1" t="s">
        <v>4637</v>
      </c>
      <c r="AB221" s="1" t="s">
        <v>4643</v>
      </c>
      <c r="AC221" s="1" t="s">
        <v>4646</v>
      </c>
      <c r="AD221" s="1" t="s">
        <v>4657</v>
      </c>
      <c r="AE221" s="1" t="s">
        <v>1098</v>
      </c>
      <c r="AG221" s="23">
        <f>VALUE(Table1[[#This Row],[TotalFatalInjuries]])</f>
        <v>0</v>
      </c>
      <c r="AH221" s="23">
        <f>VALUE(Table1[[#This Row],[TotalSeriousInjuries]])</f>
        <v>0</v>
      </c>
      <c r="AI221" s="23">
        <f>VALUE(Table1[[#This Row],[TotalMinorInjuries]])</f>
        <v>0</v>
      </c>
      <c r="AJ221" s="23">
        <f>VALUE(Table1[[#This Row],[TotalUninjured]])</f>
        <v>2</v>
      </c>
      <c r="AK221" s="23">
        <f t="shared" si="3"/>
        <v>2</v>
      </c>
      <c r="AL221" s="23" t="str">
        <f>RIGHT(Table1[[#This Row],[Location]],2)</f>
        <v>IN</v>
      </c>
      <c r="AM221" s="23">
        <f>YEAR(Table1[[#This Row],[EventDate]])</f>
        <v>2012</v>
      </c>
    </row>
    <row r="222" spans="1:39" x14ac:dyDescent="0.25">
      <c r="A222" s="1" t="s">
        <v>249</v>
      </c>
      <c r="B222" s="1" t="s">
        <v>505</v>
      </c>
      <c r="C222" s="1" t="s">
        <v>727</v>
      </c>
      <c r="D222" s="1" t="s">
        <v>1163</v>
      </c>
      <c r="E222" s="1" t="s">
        <v>1567</v>
      </c>
      <c r="F222" s="1" t="s">
        <v>1801</v>
      </c>
      <c r="G222" s="1" t="s">
        <v>2009</v>
      </c>
      <c r="H222" s="1" t="s">
        <v>2459</v>
      </c>
      <c r="I222" s="1" t="s">
        <v>2840</v>
      </c>
      <c r="J222" s="1" t="s">
        <v>3136</v>
      </c>
      <c r="K222" s="1" t="s">
        <v>3299</v>
      </c>
      <c r="L222" s="1" t="s">
        <v>3300</v>
      </c>
      <c r="M222" s="1" t="s">
        <v>3303</v>
      </c>
      <c r="N222" s="1" t="s">
        <v>3525</v>
      </c>
      <c r="O222" s="1" t="s">
        <v>3991</v>
      </c>
      <c r="P222" s="1" t="s">
        <v>4417</v>
      </c>
      <c r="Q222" s="1" t="s">
        <v>4618</v>
      </c>
      <c r="R222">
        <v>1</v>
      </c>
      <c r="S222" s="1" t="s">
        <v>4619</v>
      </c>
      <c r="T222" s="1" t="s">
        <v>4624</v>
      </c>
      <c r="U222" s="1"/>
      <c r="V222" s="1" t="s">
        <v>4627</v>
      </c>
      <c r="W222" s="1"/>
      <c r="X222" s="1"/>
      <c r="Y222" s="1"/>
      <c r="Z222" s="1"/>
      <c r="AA222" s="1" t="s">
        <v>4637</v>
      </c>
      <c r="AB222" s="1" t="s">
        <v>4643</v>
      </c>
      <c r="AC222" s="1" t="s">
        <v>4646</v>
      </c>
      <c r="AD222" s="1" t="s">
        <v>4657</v>
      </c>
      <c r="AE222" s="1" t="s">
        <v>4692</v>
      </c>
      <c r="AG222" s="23">
        <f>VALUE(Table1[[#This Row],[TotalFatalInjuries]])</f>
        <v>0</v>
      </c>
      <c r="AH222" s="23">
        <f>VALUE(Table1[[#This Row],[TotalSeriousInjuries]])</f>
        <v>0</v>
      </c>
      <c r="AI222" s="23">
        <f>VALUE(Table1[[#This Row],[TotalMinorInjuries]])</f>
        <v>0</v>
      </c>
      <c r="AJ222" s="23">
        <f>VALUE(Table1[[#This Row],[TotalUninjured]])</f>
        <v>2</v>
      </c>
      <c r="AK222" s="23">
        <f t="shared" si="3"/>
        <v>2</v>
      </c>
      <c r="AL222" s="23" t="str">
        <f>RIGHT(Table1[[#This Row],[Location]],2)</f>
        <v>OR</v>
      </c>
      <c r="AM222" s="23">
        <f>YEAR(Table1[[#This Row],[EventDate]])</f>
        <v>2012</v>
      </c>
    </row>
    <row r="223" spans="1:39" x14ac:dyDescent="0.25">
      <c r="A223" s="1" t="s">
        <v>250</v>
      </c>
      <c r="B223" s="1" t="s">
        <v>505</v>
      </c>
      <c r="C223" s="1" t="s">
        <v>728</v>
      </c>
      <c r="D223" s="1" t="s">
        <v>1163</v>
      </c>
      <c r="E223" s="1" t="s">
        <v>1568</v>
      </c>
      <c r="F223" s="1" t="s">
        <v>1801</v>
      </c>
      <c r="G223" s="1" t="s">
        <v>2010</v>
      </c>
      <c r="H223" s="1" t="s">
        <v>2460</v>
      </c>
      <c r="I223" s="1" t="s">
        <v>2841</v>
      </c>
      <c r="J223" s="1" t="s">
        <v>3137</v>
      </c>
      <c r="K223" s="1" t="s">
        <v>4807</v>
      </c>
      <c r="L223" s="1" t="s">
        <v>3300</v>
      </c>
      <c r="M223" s="1" t="s">
        <v>3303</v>
      </c>
      <c r="N223" s="1" t="s">
        <v>3526</v>
      </c>
      <c r="O223" s="1" t="s">
        <v>3992</v>
      </c>
      <c r="P223" s="1" t="s">
        <v>4418</v>
      </c>
      <c r="Q223" s="1" t="s">
        <v>4617</v>
      </c>
      <c r="R223">
        <v>1</v>
      </c>
      <c r="S223" s="1" t="s">
        <v>4619</v>
      </c>
      <c r="T223" s="1" t="s">
        <v>4624</v>
      </c>
      <c r="U223" s="1"/>
      <c r="V223" s="1" t="s">
        <v>4627</v>
      </c>
      <c r="W223" s="1"/>
      <c r="X223" s="1" t="s">
        <v>4638</v>
      </c>
      <c r="Y223" s="1"/>
      <c r="Z223" s="1" t="s">
        <v>4638</v>
      </c>
      <c r="AA223" s="1"/>
      <c r="AB223" s="1" t="s">
        <v>4643</v>
      </c>
      <c r="AC223" s="1" t="s">
        <v>4649</v>
      </c>
      <c r="AD223" s="1" t="s">
        <v>4657</v>
      </c>
      <c r="AE223" s="1" t="s">
        <v>4741</v>
      </c>
      <c r="AG223" s="23">
        <f>VALUE(Table1[[#This Row],[TotalFatalInjuries]])</f>
        <v>1</v>
      </c>
      <c r="AH223" s="23">
        <f>VALUE(Table1[[#This Row],[TotalSeriousInjuries]])</f>
        <v>0</v>
      </c>
      <c r="AI223" s="23">
        <f>VALUE(Table1[[#This Row],[TotalMinorInjuries]])</f>
        <v>1</v>
      </c>
      <c r="AJ223" s="23">
        <f>VALUE(Table1[[#This Row],[TotalUninjured]])</f>
        <v>0</v>
      </c>
      <c r="AK223" s="23">
        <f t="shared" si="3"/>
        <v>2</v>
      </c>
      <c r="AL223" s="23" t="str">
        <f>RIGHT(Table1[[#This Row],[Location]],2)</f>
        <v>NE</v>
      </c>
      <c r="AM223" s="23">
        <f>YEAR(Table1[[#This Row],[EventDate]])</f>
        <v>2012</v>
      </c>
    </row>
    <row r="224" spans="1:39" x14ac:dyDescent="0.25">
      <c r="A224" s="1" t="s">
        <v>250</v>
      </c>
      <c r="B224" s="1" t="s">
        <v>505</v>
      </c>
      <c r="C224" s="1" t="s">
        <v>729</v>
      </c>
      <c r="D224" s="1" t="s">
        <v>1163</v>
      </c>
      <c r="E224" s="1" t="s">
        <v>1568</v>
      </c>
      <c r="F224" s="1" t="s">
        <v>1801</v>
      </c>
      <c r="G224" s="1" t="s">
        <v>2010</v>
      </c>
      <c r="H224" s="1" t="s">
        <v>2460</v>
      </c>
      <c r="I224" s="1" t="s">
        <v>2841</v>
      </c>
      <c r="J224" s="1" t="s">
        <v>3137</v>
      </c>
      <c r="K224" s="1" t="s">
        <v>4807</v>
      </c>
      <c r="L224" s="1" t="s">
        <v>3300</v>
      </c>
      <c r="M224" s="1" t="s">
        <v>3303</v>
      </c>
      <c r="N224" s="1" t="s">
        <v>3527</v>
      </c>
      <c r="O224" s="1" t="s">
        <v>3993</v>
      </c>
      <c r="P224" s="1" t="s">
        <v>4418</v>
      </c>
      <c r="Q224" s="1" t="s">
        <v>4618</v>
      </c>
      <c r="R224">
        <v>1</v>
      </c>
      <c r="S224" s="1" t="s">
        <v>4619</v>
      </c>
      <c r="T224" s="1" t="s">
        <v>4624</v>
      </c>
      <c r="U224" s="1"/>
      <c r="V224" s="1" t="s">
        <v>4627</v>
      </c>
      <c r="W224" s="1"/>
      <c r="X224" s="1" t="s">
        <v>4638</v>
      </c>
      <c r="Y224" s="1"/>
      <c r="Z224" s="1" t="s">
        <v>4638</v>
      </c>
      <c r="AA224" s="1"/>
      <c r="AB224" s="1" t="s">
        <v>4643</v>
      </c>
      <c r="AC224" s="1" t="s">
        <v>4649</v>
      </c>
      <c r="AD224" s="1" t="s">
        <v>4657</v>
      </c>
      <c r="AE224" s="1" t="s">
        <v>4741</v>
      </c>
      <c r="AG224" s="23">
        <f>VALUE(Table1[[#This Row],[TotalFatalInjuries]])</f>
        <v>1</v>
      </c>
      <c r="AH224" s="23">
        <f>VALUE(Table1[[#This Row],[TotalSeriousInjuries]])</f>
        <v>0</v>
      </c>
      <c r="AI224" s="23">
        <f>VALUE(Table1[[#This Row],[TotalMinorInjuries]])</f>
        <v>1</v>
      </c>
      <c r="AJ224" s="23">
        <f>VALUE(Table1[[#This Row],[TotalUninjured]])</f>
        <v>0</v>
      </c>
      <c r="AK224" s="23">
        <f t="shared" si="3"/>
        <v>2</v>
      </c>
      <c r="AL224" s="23" t="str">
        <f>RIGHT(Table1[[#This Row],[Location]],2)</f>
        <v>NE</v>
      </c>
      <c r="AM224" s="23">
        <f>YEAR(Table1[[#This Row],[EventDate]])</f>
        <v>2012</v>
      </c>
    </row>
    <row r="225" spans="1:39" x14ac:dyDescent="0.25">
      <c r="A225" s="1" t="s">
        <v>251</v>
      </c>
      <c r="B225" s="1" t="s">
        <v>505</v>
      </c>
      <c r="C225" s="1" t="s">
        <v>730</v>
      </c>
      <c r="D225" s="1" t="s">
        <v>1164</v>
      </c>
      <c r="E225" s="1" t="s">
        <v>1569</v>
      </c>
      <c r="F225" s="1" t="s">
        <v>1801</v>
      </c>
      <c r="G225" s="1" t="s">
        <v>2011</v>
      </c>
      <c r="H225" s="1" t="s">
        <v>2461</v>
      </c>
      <c r="I225" s="1"/>
      <c r="J225" s="1" t="s">
        <v>2897</v>
      </c>
      <c r="K225" s="1" t="s">
        <v>4807</v>
      </c>
      <c r="L225" s="1" t="s">
        <v>3300</v>
      </c>
      <c r="M225" s="1" t="s">
        <v>3303</v>
      </c>
      <c r="N225" s="1" t="s">
        <v>3528</v>
      </c>
      <c r="O225" s="1" t="s">
        <v>3994</v>
      </c>
      <c r="P225" s="1" t="s">
        <v>4419</v>
      </c>
      <c r="Q225" s="1" t="s">
        <v>4617</v>
      </c>
      <c r="R225">
        <v>1</v>
      </c>
      <c r="S225" s="1" t="s">
        <v>4619</v>
      </c>
      <c r="T225" s="1" t="s">
        <v>4624</v>
      </c>
      <c r="U225" s="1"/>
      <c r="V225" s="1" t="s">
        <v>4627</v>
      </c>
      <c r="W225" s="1"/>
      <c r="X225" s="1" t="s">
        <v>4638</v>
      </c>
      <c r="Y225" s="1"/>
      <c r="Z225" s="1"/>
      <c r="AA225" s="1"/>
      <c r="AB225" s="1" t="s">
        <v>4643</v>
      </c>
      <c r="AC225" s="1" t="s">
        <v>4267</v>
      </c>
      <c r="AD225" s="1" t="s">
        <v>4657</v>
      </c>
      <c r="AE225" s="1" t="s">
        <v>4672</v>
      </c>
      <c r="AG225" s="23">
        <f>VALUE(Table1[[#This Row],[TotalFatalInjuries]])</f>
        <v>1</v>
      </c>
      <c r="AH225" s="23">
        <f>VALUE(Table1[[#This Row],[TotalSeriousInjuries]])</f>
        <v>0</v>
      </c>
      <c r="AI225" s="23">
        <f>VALUE(Table1[[#This Row],[TotalMinorInjuries]])</f>
        <v>0</v>
      </c>
      <c r="AJ225" s="23">
        <f>VALUE(Table1[[#This Row],[TotalUninjured]])</f>
        <v>0</v>
      </c>
      <c r="AK225" s="23">
        <f t="shared" si="3"/>
        <v>1</v>
      </c>
      <c r="AL225" s="23" t="str">
        <f>RIGHT(Table1[[#This Row],[Location]],2)</f>
        <v>WA</v>
      </c>
      <c r="AM225" s="23">
        <f>YEAR(Table1[[#This Row],[EventDate]])</f>
        <v>2012</v>
      </c>
    </row>
    <row r="226" spans="1:39" x14ac:dyDescent="0.25">
      <c r="A226" s="1" t="s">
        <v>252</v>
      </c>
      <c r="B226" s="1" t="s">
        <v>505</v>
      </c>
      <c r="C226" s="1" t="s">
        <v>731</v>
      </c>
      <c r="D226" s="1" t="s">
        <v>1165</v>
      </c>
      <c r="E226" s="1" t="s">
        <v>1570</v>
      </c>
      <c r="F226" s="1" t="s">
        <v>1801</v>
      </c>
      <c r="G226" s="1" t="s">
        <v>2012</v>
      </c>
      <c r="H226" s="1" t="s">
        <v>2462</v>
      </c>
      <c r="I226" s="1"/>
      <c r="J226" s="1"/>
      <c r="K226" s="1" t="s">
        <v>4807</v>
      </c>
      <c r="L226" s="1" t="s">
        <v>3300</v>
      </c>
      <c r="M226" s="1" t="s">
        <v>3303</v>
      </c>
      <c r="N226" s="1" t="s">
        <v>3529</v>
      </c>
      <c r="O226" s="1" t="s">
        <v>3995</v>
      </c>
      <c r="P226" s="1" t="s">
        <v>4420</v>
      </c>
      <c r="Q226" s="1" t="s">
        <v>4617</v>
      </c>
      <c r="R226">
        <v>1</v>
      </c>
      <c r="S226" s="1" t="s">
        <v>4619</v>
      </c>
      <c r="T226" s="1" t="s">
        <v>4624</v>
      </c>
      <c r="U226" s="1"/>
      <c r="V226" s="1" t="s">
        <v>4627</v>
      </c>
      <c r="W226" s="1"/>
      <c r="X226" s="1" t="s">
        <v>4638</v>
      </c>
      <c r="Y226" s="1" t="s">
        <v>4638</v>
      </c>
      <c r="Z226" s="1"/>
      <c r="AA226" s="1"/>
      <c r="AB226" s="1" t="s">
        <v>4643</v>
      </c>
      <c r="AC226" s="1" t="s">
        <v>4647</v>
      </c>
      <c r="AD226" s="1" t="s">
        <v>4657</v>
      </c>
      <c r="AE226" s="1" t="s">
        <v>4751</v>
      </c>
      <c r="AG226" s="23">
        <f>VALUE(Table1[[#This Row],[TotalFatalInjuries]])</f>
        <v>1</v>
      </c>
      <c r="AH226" s="23">
        <f>VALUE(Table1[[#This Row],[TotalSeriousInjuries]])</f>
        <v>1</v>
      </c>
      <c r="AI226" s="23">
        <f>VALUE(Table1[[#This Row],[TotalMinorInjuries]])</f>
        <v>0</v>
      </c>
      <c r="AJ226" s="23">
        <f>VALUE(Table1[[#This Row],[TotalUninjured]])</f>
        <v>0</v>
      </c>
      <c r="AK226" s="23">
        <f t="shared" si="3"/>
        <v>2</v>
      </c>
      <c r="AL226" s="23" t="str">
        <f>RIGHT(Table1[[#This Row],[Location]],2)</f>
        <v>MN</v>
      </c>
      <c r="AM226" s="23">
        <f>YEAR(Table1[[#This Row],[EventDate]])</f>
        <v>2012</v>
      </c>
    </row>
    <row r="227" spans="1:39" x14ac:dyDescent="0.25">
      <c r="A227" s="1" t="s">
        <v>253</v>
      </c>
      <c r="B227" s="1" t="s">
        <v>505</v>
      </c>
      <c r="C227" s="1" t="s">
        <v>732</v>
      </c>
      <c r="D227" s="1" t="s">
        <v>1165</v>
      </c>
      <c r="E227" s="1" t="s">
        <v>1571</v>
      </c>
      <c r="F227" s="1" t="s">
        <v>1801</v>
      </c>
      <c r="G227" s="1" t="s">
        <v>2013</v>
      </c>
      <c r="H227" s="1" t="s">
        <v>2463</v>
      </c>
      <c r="I227" s="1"/>
      <c r="J227" s="1" t="s">
        <v>2823</v>
      </c>
      <c r="K227" s="1" t="s">
        <v>3299</v>
      </c>
      <c r="L227" s="1" t="s">
        <v>3300</v>
      </c>
      <c r="M227" s="1" t="s">
        <v>3303</v>
      </c>
      <c r="N227" s="1" t="s">
        <v>3530</v>
      </c>
      <c r="O227" s="1" t="s">
        <v>3996</v>
      </c>
      <c r="P227" s="1" t="s">
        <v>4289</v>
      </c>
      <c r="Q227" s="1" t="s">
        <v>4617</v>
      </c>
      <c r="R227">
        <v>1</v>
      </c>
      <c r="S227" s="1" t="s">
        <v>4619</v>
      </c>
      <c r="T227" s="1" t="s">
        <v>4624</v>
      </c>
      <c r="U227" s="1"/>
      <c r="V227" s="1" t="s">
        <v>4627</v>
      </c>
      <c r="W227" s="1"/>
      <c r="X227" s="1"/>
      <c r="Y227" s="1"/>
      <c r="Z227" s="1" t="s">
        <v>4638</v>
      </c>
      <c r="AA227" s="1"/>
      <c r="AB227" s="1" t="s">
        <v>4643</v>
      </c>
      <c r="AC227" s="1"/>
      <c r="AD227" s="1" t="s">
        <v>4657</v>
      </c>
      <c r="AE227" s="1" t="s">
        <v>1106</v>
      </c>
      <c r="AG227" s="23">
        <f>VALUE(Table1[[#This Row],[TotalFatalInjuries]])</f>
        <v>0</v>
      </c>
      <c r="AH227" s="23">
        <f>VALUE(Table1[[#This Row],[TotalSeriousInjuries]])</f>
        <v>0</v>
      </c>
      <c r="AI227" s="23">
        <f>VALUE(Table1[[#This Row],[TotalMinorInjuries]])</f>
        <v>1</v>
      </c>
      <c r="AJ227" s="23">
        <f>VALUE(Table1[[#This Row],[TotalUninjured]])</f>
        <v>0</v>
      </c>
      <c r="AK227" s="23">
        <f t="shared" si="3"/>
        <v>1</v>
      </c>
      <c r="AL227" s="23" t="str">
        <f>RIGHT(Table1[[#This Row],[Location]],2)</f>
        <v>IL</v>
      </c>
      <c r="AM227" s="23">
        <f>YEAR(Table1[[#This Row],[EventDate]])</f>
        <v>2012</v>
      </c>
    </row>
    <row r="228" spans="1:39" x14ac:dyDescent="0.25">
      <c r="A228" s="1" t="s">
        <v>254</v>
      </c>
      <c r="B228" s="1" t="s">
        <v>505</v>
      </c>
      <c r="C228" s="1" t="s">
        <v>733</v>
      </c>
      <c r="D228" s="1" t="s">
        <v>1166</v>
      </c>
      <c r="E228" s="1" t="s">
        <v>1572</v>
      </c>
      <c r="F228" s="1" t="s">
        <v>1801</v>
      </c>
      <c r="G228" s="1" t="s">
        <v>2014</v>
      </c>
      <c r="H228" s="1" t="s">
        <v>2464</v>
      </c>
      <c r="I228" s="1"/>
      <c r="J228" s="1" t="s">
        <v>2823</v>
      </c>
      <c r="K228" s="1" t="s">
        <v>3299</v>
      </c>
      <c r="L228" s="1" t="s">
        <v>3300</v>
      </c>
      <c r="M228" s="1" t="s">
        <v>3303</v>
      </c>
      <c r="N228" s="1" t="s">
        <v>2823</v>
      </c>
      <c r="O228" s="1" t="s">
        <v>3997</v>
      </c>
      <c r="P228" s="1" t="s">
        <v>4421</v>
      </c>
      <c r="Q228" s="1" t="s">
        <v>4617</v>
      </c>
      <c r="R228">
        <v>1</v>
      </c>
      <c r="S228" s="1"/>
      <c r="T228" s="1" t="s">
        <v>4624</v>
      </c>
      <c r="U228" s="1"/>
      <c r="V228" s="1" t="s">
        <v>4627</v>
      </c>
      <c r="W228" s="1"/>
      <c r="X228" s="1"/>
      <c r="Y228" s="1" t="s">
        <v>4638</v>
      </c>
      <c r="Z228" s="1" t="s">
        <v>4638</v>
      </c>
      <c r="AA228" s="1"/>
      <c r="AB228" s="1" t="s">
        <v>4643</v>
      </c>
      <c r="AC228" s="1" t="s">
        <v>4647</v>
      </c>
      <c r="AD228" s="1" t="s">
        <v>4657</v>
      </c>
      <c r="AE228" s="1" t="s">
        <v>4733</v>
      </c>
      <c r="AG228" s="23">
        <f>VALUE(Table1[[#This Row],[TotalFatalInjuries]])</f>
        <v>0</v>
      </c>
      <c r="AH228" s="23">
        <f>VALUE(Table1[[#This Row],[TotalSeriousInjuries]])</f>
        <v>1</v>
      </c>
      <c r="AI228" s="23">
        <f>VALUE(Table1[[#This Row],[TotalMinorInjuries]])</f>
        <v>1</v>
      </c>
      <c r="AJ228" s="23">
        <f>VALUE(Table1[[#This Row],[TotalUninjured]])</f>
        <v>0</v>
      </c>
      <c r="AK228" s="23">
        <f t="shared" si="3"/>
        <v>2</v>
      </c>
      <c r="AL228" s="23" t="str">
        <f>RIGHT(Table1[[#This Row],[Location]],2)</f>
        <v>MI</v>
      </c>
      <c r="AM228" s="23">
        <f>YEAR(Table1[[#This Row],[EventDate]])</f>
        <v>2012</v>
      </c>
    </row>
    <row r="229" spans="1:39" x14ac:dyDescent="0.25">
      <c r="A229" s="1" t="s">
        <v>255</v>
      </c>
      <c r="B229" s="1" t="s">
        <v>505</v>
      </c>
      <c r="C229" s="1" t="s">
        <v>734</v>
      </c>
      <c r="D229" s="1" t="s">
        <v>1166</v>
      </c>
      <c r="E229" s="1" t="s">
        <v>1573</v>
      </c>
      <c r="F229" s="1" t="s">
        <v>1801</v>
      </c>
      <c r="G229" s="1" t="s">
        <v>2015</v>
      </c>
      <c r="H229" s="1" t="s">
        <v>2465</v>
      </c>
      <c r="I229" s="1" t="s">
        <v>2842</v>
      </c>
      <c r="J229" s="1" t="s">
        <v>3138</v>
      </c>
      <c r="K229" s="1" t="s">
        <v>4807</v>
      </c>
      <c r="L229" s="1" t="s">
        <v>3300</v>
      </c>
      <c r="M229" s="1" t="s">
        <v>3303</v>
      </c>
      <c r="N229" s="1" t="s">
        <v>3531</v>
      </c>
      <c r="O229" s="1" t="s">
        <v>3873</v>
      </c>
      <c r="P229" s="1" t="s">
        <v>4310</v>
      </c>
      <c r="Q229" s="1" t="s">
        <v>4618</v>
      </c>
      <c r="R229">
        <v>1</v>
      </c>
      <c r="S229" s="1" t="s">
        <v>4619</v>
      </c>
      <c r="T229" s="1" t="s">
        <v>4624</v>
      </c>
      <c r="U229" s="1"/>
      <c r="V229" s="1" t="s">
        <v>4627</v>
      </c>
      <c r="W229" s="1"/>
      <c r="X229" s="1" t="s">
        <v>4637</v>
      </c>
      <c r="Y229" s="1"/>
      <c r="Z229" s="1"/>
      <c r="AA229" s="1"/>
      <c r="AB229" s="1" t="s">
        <v>4643</v>
      </c>
      <c r="AC229" s="1" t="s">
        <v>4648</v>
      </c>
      <c r="AD229" s="1" t="s">
        <v>4657</v>
      </c>
      <c r="AE229" s="1" t="s">
        <v>4695</v>
      </c>
      <c r="AG229" s="23">
        <f>VALUE(Table1[[#This Row],[TotalFatalInjuries]])</f>
        <v>2</v>
      </c>
      <c r="AH229" s="23">
        <f>VALUE(Table1[[#This Row],[TotalSeriousInjuries]])</f>
        <v>0</v>
      </c>
      <c r="AI229" s="23">
        <f>VALUE(Table1[[#This Row],[TotalMinorInjuries]])</f>
        <v>0</v>
      </c>
      <c r="AJ229" s="23">
        <f>VALUE(Table1[[#This Row],[TotalUninjured]])</f>
        <v>0</v>
      </c>
      <c r="AK229" s="23">
        <f t="shared" si="3"/>
        <v>2</v>
      </c>
      <c r="AL229" s="23" t="str">
        <f>RIGHT(Table1[[#This Row],[Location]],2)</f>
        <v>CO</v>
      </c>
      <c r="AM229" s="23">
        <f>YEAR(Table1[[#This Row],[EventDate]])</f>
        <v>2012</v>
      </c>
    </row>
    <row r="230" spans="1:39" x14ac:dyDescent="0.25">
      <c r="A230" s="1" t="s">
        <v>256</v>
      </c>
      <c r="B230" s="1" t="s">
        <v>505</v>
      </c>
      <c r="C230" s="1" t="s">
        <v>735</v>
      </c>
      <c r="D230" s="1" t="s">
        <v>1166</v>
      </c>
      <c r="E230" s="1" t="s">
        <v>1574</v>
      </c>
      <c r="F230" s="1" t="s">
        <v>1801</v>
      </c>
      <c r="G230" s="1" t="s">
        <v>2016</v>
      </c>
      <c r="H230" s="1" t="s">
        <v>2466</v>
      </c>
      <c r="I230" s="1" t="s">
        <v>2843</v>
      </c>
      <c r="J230" s="1" t="s">
        <v>3139</v>
      </c>
      <c r="K230" s="1" t="s">
        <v>3299</v>
      </c>
      <c r="L230" s="1" t="s">
        <v>3300</v>
      </c>
      <c r="M230" s="1" t="s">
        <v>3303</v>
      </c>
      <c r="N230" s="1" t="s">
        <v>3532</v>
      </c>
      <c r="O230" s="1" t="s">
        <v>3998</v>
      </c>
      <c r="P230" s="1" t="s">
        <v>4422</v>
      </c>
      <c r="Q230" s="1" t="s">
        <v>4617</v>
      </c>
      <c r="R230">
        <v>1</v>
      </c>
      <c r="S230" s="1" t="s">
        <v>4619</v>
      </c>
      <c r="T230" s="1" t="s">
        <v>4624</v>
      </c>
      <c r="U230" s="1"/>
      <c r="V230" s="1" t="s">
        <v>4627</v>
      </c>
      <c r="W230" s="1"/>
      <c r="X230" s="1"/>
      <c r="Y230" s="1" t="s">
        <v>4638</v>
      </c>
      <c r="Z230" s="1"/>
      <c r="AA230" s="1"/>
      <c r="AB230" s="1" t="s">
        <v>4643</v>
      </c>
      <c r="AC230" s="1" t="s">
        <v>4646</v>
      </c>
      <c r="AD230" s="1" t="s">
        <v>4657</v>
      </c>
      <c r="AE230" s="1" t="s">
        <v>4736</v>
      </c>
      <c r="AG230" s="23">
        <f>VALUE(Table1[[#This Row],[TotalFatalInjuries]])</f>
        <v>0</v>
      </c>
      <c r="AH230" s="23">
        <f>VALUE(Table1[[#This Row],[TotalSeriousInjuries]])</f>
        <v>1</v>
      </c>
      <c r="AI230" s="23">
        <f>VALUE(Table1[[#This Row],[TotalMinorInjuries]])</f>
        <v>0</v>
      </c>
      <c r="AJ230" s="23">
        <f>VALUE(Table1[[#This Row],[TotalUninjured]])</f>
        <v>0</v>
      </c>
      <c r="AK230" s="23">
        <f t="shared" si="3"/>
        <v>1</v>
      </c>
      <c r="AL230" s="23" t="str">
        <f>RIGHT(Table1[[#This Row],[Location]],2)</f>
        <v>MT</v>
      </c>
      <c r="AM230" s="23">
        <f>YEAR(Table1[[#This Row],[EventDate]])</f>
        <v>2012</v>
      </c>
    </row>
    <row r="231" spans="1:39" x14ac:dyDescent="0.25">
      <c r="A231" s="1" t="s">
        <v>257</v>
      </c>
      <c r="B231" s="1" t="s">
        <v>505</v>
      </c>
      <c r="C231" s="1" t="s">
        <v>736</v>
      </c>
      <c r="D231" s="1" t="s">
        <v>1167</v>
      </c>
      <c r="E231" s="1" t="s">
        <v>1575</v>
      </c>
      <c r="F231" s="1" t="s">
        <v>1801</v>
      </c>
      <c r="G231" s="1" t="s">
        <v>2017</v>
      </c>
      <c r="H231" s="1" t="s">
        <v>2467</v>
      </c>
      <c r="I231" s="1"/>
      <c r="J231" s="1"/>
      <c r="K231" s="1" t="s">
        <v>4807</v>
      </c>
      <c r="L231" s="1" t="s">
        <v>3300</v>
      </c>
      <c r="M231" s="1" t="s">
        <v>3303</v>
      </c>
      <c r="N231" s="1" t="s">
        <v>3533</v>
      </c>
      <c r="O231" s="1" t="s">
        <v>3999</v>
      </c>
      <c r="P231" s="1" t="s">
        <v>4423</v>
      </c>
      <c r="Q231" s="1" t="s">
        <v>4617</v>
      </c>
      <c r="R231">
        <v>1</v>
      </c>
      <c r="S231" s="1" t="s">
        <v>4619</v>
      </c>
      <c r="T231" s="1" t="s">
        <v>4624</v>
      </c>
      <c r="U231" s="1"/>
      <c r="V231" s="1" t="s">
        <v>4627</v>
      </c>
      <c r="W231" s="1"/>
      <c r="X231" s="1" t="s">
        <v>4638</v>
      </c>
      <c r="Y231" s="1"/>
      <c r="Z231" s="1"/>
      <c r="AA231" s="1"/>
      <c r="AB231" s="1" t="s">
        <v>4644</v>
      </c>
      <c r="AC231" s="1" t="s">
        <v>4651</v>
      </c>
      <c r="AD231" s="1" t="s">
        <v>4657</v>
      </c>
      <c r="AE231" s="1" t="s">
        <v>1071</v>
      </c>
      <c r="AG231" s="23">
        <f>VALUE(Table1[[#This Row],[TotalFatalInjuries]])</f>
        <v>1</v>
      </c>
      <c r="AH231" s="23">
        <f>VALUE(Table1[[#This Row],[TotalSeriousInjuries]])</f>
        <v>0</v>
      </c>
      <c r="AI231" s="23">
        <f>VALUE(Table1[[#This Row],[TotalMinorInjuries]])</f>
        <v>0</v>
      </c>
      <c r="AJ231" s="23">
        <f>VALUE(Table1[[#This Row],[TotalUninjured]])</f>
        <v>0</v>
      </c>
      <c r="AK231" s="23">
        <f t="shared" si="3"/>
        <v>1</v>
      </c>
      <c r="AL231" s="23" t="str">
        <f>RIGHT(Table1[[#This Row],[Location]],2)</f>
        <v>OH</v>
      </c>
      <c r="AM231" s="23">
        <f>YEAR(Table1[[#This Row],[EventDate]])</f>
        <v>2012</v>
      </c>
    </row>
    <row r="232" spans="1:39" x14ac:dyDescent="0.25">
      <c r="A232" s="1" t="s">
        <v>258</v>
      </c>
      <c r="B232" s="1" t="s">
        <v>505</v>
      </c>
      <c r="C232" s="1" t="s">
        <v>737</v>
      </c>
      <c r="D232" s="1" t="s">
        <v>1167</v>
      </c>
      <c r="E232" s="1" t="s">
        <v>1576</v>
      </c>
      <c r="F232" s="1" t="s">
        <v>1801</v>
      </c>
      <c r="G232" s="1" t="s">
        <v>2018</v>
      </c>
      <c r="H232" s="1" t="s">
        <v>2468</v>
      </c>
      <c r="I232" s="1"/>
      <c r="J232" s="1"/>
      <c r="K232" s="1" t="s">
        <v>4807</v>
      </c>
      <c r="L232" s="1" t="s">
        <v>3300</v>
      </c>
      <c r="M232" s="1" t="s">
        <v>3303</v>
      </c>
      <c r="N232" s="1" t="s">
        <v>3534</v>
      </c>
      <c r="O232" s="1" t="s">
        <v>4000</v>
      </c>
      <c r="P232" s="1" t="s">
        <v>4308</v>
      </c>
      <c r="Q232" s="1" t="s">
        <v>4617</v>
      </c>
      <c r="R232">
        <v>1</v>
      </c>
      <c r="S232" s="1" t="s">
        <v>4619</v>
      </c>
      <c r="T232" s="1" t="s">
        <v>4624</v>
      </c>
      <c r="U232" s="1"/>
      <c r="V232" s="1" t="s">
        <v>4627</v>
      </c>
      <c r="W232" s="1"/>
      <c r="X232" s="1" t="s">
        <v>4638</v>
      </c>
      <c r="Y232" s="1"/>
      <c r="Z232" s="1"/>
      <c r="AA232" s="1"/>
      <c r="AB232" s="1" t="s">
        <v>4644</v>
      </c>
      <c r="AC232" s="1" t="s">
        <v>4647</v>
      </c>
      <c r="AD232" s="1" t="s">
        <v>4657</v>
      </c>
      <c r="AE232" s="1" t="s">
        <v>4751</v>
      </c>
      <c r="AG232" s="23">
        <f>VALUE(Table1[[#This Row],[TotalFatalInjuries]])</f>
        <v>1</v>
      </c>
      <c r="AH232" s="23">
        <f>VALUE(Table1[[#This Row],[TotalSeriousInjuries]])</f>
        <v>0</v>
      </c>
      <c r="AI232" s="23">
        <f>VALUE(Table1[[#This Row],[TotalMinorInjuries]])</f>
        <v>0</v>
      </c>
      <c r="AJ232" s="23">
        <f>VALUE(Table1[[#This Row],[TotalUninjured]])</f>
        <v>0</v>
      </c>
      <c r="AK232" s="23">
        <f t="shared" si="3"/>
        <v>1</v>
      </c>
      <c r="AL232" s="23" t="str">
        <f>RIGHT(Table1[[#This Row],[Location]],2)</f>
        <v>GA</v>
      </c>
      <c r="AM232" s="23">
        <f>YEAR(Table1[[#This Row],[EventDate]])</f>
        <v>2012</v>
      </c>
    </row>
    <row r="233" spans="1:39" x14ac:dyDescent="0.25">
      <c r="A233" s="1" t="s">
        <v>259</v>
      </c>
      <c r="B233" s="1" t="s">
        <v>505</v>
      </c>
      <c r="C233" s="1" t="s">
        <v>738</v>
      </c>
      <c r="D233" s="1" t="s">
        <v>1168</v>
      </c>
      <c r="E233" s="1" t="s">
        <v>1577</v>
      </c>
      <c r="F233" s="1" t="s">
        <v>1801</v>
      </c>
      <c r="G233" s="1" t="s">
        <v>2019</v>
      </c>
      <c r="H233" s="1" t="s">
        <v>2469</v>
      </c>
      <c r="I233" s="1" t="s">
        <v>2844</v>
      </c>
      <c r="J233" s="1" t="s">
        <v>3140</v>
      </c>
      <c r="K233" s="1" t="s">
        <v>3299</v>
      </c>
      <c r="L233" s="1" t="s">
        <v>3300</v>
      </c>
      <c r="M233" s="1" t="s">
        <v>3303</v>
      </c>
      <c r="N233" s="1" t="s">
        <v>3535</v>
      </c>
      <c r="O233" s="1" t="s">
        <v>4001</v>
      </c>
      <c r="P233" s="1" t="s">
        <v>4424</v>
      </c>
      <c r="Q233" s="1" t="s">
        <v>4617</v>
      </c>
      <c r="R233">
        <v>1</v>
      </c>
      <c r="S233" s="1" t="s">
        <v>4619</v>
      </c>
      <c r="T233" s="1" t="s">
        <v>4624</v>
      </c>
      <c r="U233" s="1"/>
      <c r="V233" s="1" t="s">
        <v>4627</v>
      </c>
      <c r="W233" s="1"/>
      <c r="X233" s="1"/>
      <c r="Y233" s="1" t="s">
        <v>4638</v>
      </c>
      <c r="Z233" s="1"/>
      <c r="AA233" s="1"/>
      <c r="AB233" s="1" t="s">
        <v>4643</v>
      </c>
      <c r="AC233" s="1" t="s">
        <v>4646</v>
      </c>
      <c r="AD233" s="1" t="s">
        <v>4657</v>
      </c>
      <c r="AE233" s="1" t="s">
        <v>1072</v>
      </c>
      <c r="AG233" s="23">
        <f>VALUE(Table1[[#This Row],[TotalFatalInjuries]])</f>
        <v>0</v>
      </c>
      <c r="AH233" s="23">
        <f>VALUE(Table1[[#This Row],[TotalSeriousInjuries]])</f>
        <v>1</v>
      </c>
      <c r="AI233" s="23">
        <f>VALUE(Table1[[#This Row],[TotalMinorInjuries]])</f>
        <v>0</v>
      </c>
      <c r="AJ233" s="23">
        <f>VALUE(Table1[[#This Row],[TotalUninjured]])</f>
        <v>0</v>
      </c>
      <c r="AK233" s="23">
        <f t="shared" si="3"/>
        <v>1</v>
      </c>
      <c r="AL233" s="23" t="str">
        <f>RIGHT(Table1[[#This Row],[Location]],2)</f>
        <v>OH</v>
      </c>
      <c r="AM233" s="23">
        <f>YEAR(Table1[[#This Row],[EventDate]])</f>
        <v>2012</v>
      </c>
    </row>
    <row r="234" spans="1:39" x14ac:dyDescent="0.25">
      <c r="A234" s="1" t="s">
        <v>260</v>
      </c>
      <c r="B234" s="1" t="s">
        <v>505</v>
      </c>
      <c r="C234" s="1" t="s">
        <v>739</v>
      </c>
      <c r="D234" s="1" t="s">
        <v>1169</v>
      </c>
      <c r="E234" s="1" t="s">
        <v>1578</v>
      </c>
      <c r="F234" s="1" t="s">
        <v>1801</v>
      </c>
      <c r="G234" s="1" t="s">
        <v>2020</v>
      </c>
      <c r="H234" s="1" t="s">
        <v>2470</v>
      </c>
      <c r="I234" s="1" t="s">
        <v>2845</v>
      </c>
      <c r="J234" s="1" t="s">
        <v>3141</v>
      </c>
      <c r="K234" s="1" t="s">
        <v>3299</v>
      </c>
      <c r="L234" s="1" t="s">
        <v>3300</v>
      </c>
      <c r="M234" s="1" t="s">
        <v>3303</v>
      </c>
      <c r="N234" s="1" t="s">
        <v>3536</v>
      </c>
      <c r="O234" s="1" t="s">
        <v>4002</v>
      </c>
      <c r="P234" s="1" t="s">
        <v>4425</v>
      </c>
      <c r="Q234" s="1" t="s">
        <v>4617</v>
      </c>
      <c r="R234">
        <v>1</v>
      </c>
      <c r="S234" s="1" t="s">
        <v>4619</v>
      </c>
      <c r="T234" s="1" t="s">
        <v>4624</v>
      </c>
      <c r="U234" s="1"/>
      <c r="V234" s="1" t="s">
        <v>4629</v>
      </c>
      <c r="W234" s="1"/>
      <c r="X234" s="1"/>
      <c r="Y234" s="1" t="s">
        <v>4637</v>
      </c>
      <c r="Z234" s="1"/>
      <c r="AA234" s="1"/>
      <c r="AB234" s="1" t="s">
        <v>4643</v>
      </c>
      <c r="AC234" s="1" t="s">
        <v>4649</v>
      </c>
      <c r="AD234" s="1" t="s">
        <v>4657</v>
      </c>
      <c r="AE234" s="1" t="s">
        <v>4754</v>
      </c>
      <c r="AG234" s="23">
        <f>VALUE(Table1[[#This Row],[TotalFatalInjuries]])</f>
        <v>0</v>
      </c>
      <c r="AH234" s="23">
        <f>VALUE(Table1[[#This Row],[TotalSeriousInjuries]])</f>
        <v>2</v>
      </c>
      <c r="AI234" s="23">
        <f>VALUE(Table1[[#This Row],[TotalMinorInjuries]])</f>
        <v>0</v>
      </c>
      <c r="AJ234" s="23">
        <f>VALUE(Table1[[#This Row],[TotalUninjured]])</f>
        <v>0</v>
      </c>
      <c r="AK234" s="23">
        <f t="shared" si="3"/>
        <v>2</v>
      </c>
      <c r="AL234" s="23" t="str">
        <f>RIGHT(Table1[[#This Row],[Location]],2)</f>
        <v>SC</v>
      </c>
      <c r="AM234" s="23">
        <f>YEAR(Table1[[#This Row],[EventDate]])</f>
        <v>2012</v>
      </c>
    </row>
    <row r="235" spans="1:39" x14ac:dyDescent="0.25">
      <c r="A235" s="1" t="s">
        <v>261</v>
      </c>
      <c r="B235" s="1" t="s">
        <v>505</v>
      </c>
      <c r="C235" s="1" t="s">
        <v>740</v>
      </c>
      <c r="D235" s="1" t="s">
        <v>1170</v>
      </c>
      <c r="E235" s="1" t="s">
        <v>1579</v>
      </c>
      <c r="F235" s="1" t="s">
        <v>1801</v>
      </c>
      <c r="G235" s="1" t="s">
        <v>2021</v>
      </c>
      <c r="H235" s="1" t="s">
        <v>2471</v>
      </c>
      <c r="I235" s="1" t="s">
        <v>2846</v>
      </c>
      <c r="J235" s="1" t="s">
        <v>3142</v>
      </c>
      <c r="K235" s="1" t="s">
        <v>3299</v>
      </c>
      <c r="L235" s="1" t="s">
        <v>3300</v>
      </c>
      <c r="M235" s="1" t="s">
        <v>3303</v>
      </c>
      <c r="N235" s="1" t="s">
        <v>3537</v>
      </c>
      <c r="O235" s="1" t="s">
        <v>4003</v>
      </c>
      <c r="P235" s="1" t="s">
        <v>4426</v>
      </c>
      <c r="Q235" s="1" t="s">
        <v>4618</v>
      </c>
      <c r="R235">
        <v>1</v>
      </c>
      <c r="S235" s="1" t="s">
        <v>4620</v>
      </c>
      <c r="T235" s="1" t="s">
        <v>4624</v>
      </c>
      <c r="U235" s="1"/>
      <c r="V235" s="1" t="s">
        <v>4627</v>
      </c>
      <c r="W235" s="1"/>
      <c r="X235" s="1"/>
      <c r="Y235" s="1"/>
      <c r="Z235" s="1"/>
      <c r="AA235" s="1" t="s">
        <v>4638</v>
      </c>
      <c r="AB235" s="1" t="s">
        <v>4643</v>
      </c>
      <c r="AC235" s="1" t="s">
        <v>4648</v>
      </c>
      <c r="AD235" s="1" t="s">
        <v>4657</v>
      </c>
      <c r="AE235" s="1" t="s">
        <v>4752</v>
      </c>
      <c r="AG235" s="23">
        <f>VALUE(Table1[[#This Row],[TotalFatalInjuries]])</f>
        <v>0</v>
      </c>
      <c r="AH235" s="23">
        <f>VALUE(Table1[[#This Row],[TotalSeriousInjuries]])</f>
        <v>0</v>
      </c>
      <c r="AI235" s="23">
        <f>VALUE(Table1[[#This Row],[TotalMinorInjuries]])</f>
        <v>0</v>
      </c>
      <c r="AJ235" s="23">
        <f>VALUE(Table1[[#This Row],[TotalUninjured]])</f>
        <v>1</v>
      </c>
      <c r="AK235" s="23">
        <f t="shared" si="3"/>
        <v>1</v>
      </c>
      <c r="AL235" s="23" t="str">
        <f>RIGHT(Table1[[#This Row],[Location]],2)</f>
        <v>IL</v>
      </c>
      <c r="AM235" s="23">
        <f>YEAR(Table1[[#This Row],[EventDate]])</f>
        <v>2012</v>
      </c>
    </row>
    <row r="236" spans="1:39" x14ac:dyDescent="0.25">
      <c r="A236" s="1" t="s">
        <v>262</v>
      </c>
      <c r="B236" s="1" t="s">
        <v>505</v>
      </c>
      <c r="C236" s="1" t="s">
        <v>741</v>
      </c>
      <c r="D236" s="1" t="s">
        <v>1171</v>
      </c>
      <c r="E236" s="1" t="s">
        <v>1580</v>
      </c>
      <c r="F236" s="1" t="s">
        <v>1801</v>
      </c>
      <c r="G236" s="1" t="s">
        <v>2022</v>
      </c>
      <c r="H236" s="1" t="s">
        <v>2472</v>
      </c>
      <c r="I236" s="1" t="s">
        <v>2847</v>
      </c>
      <c r="J236" s="1" t="s">
        <v>3143</v>
      </c>
      <c r="K236" s="1" t="s">
        <v>3299</v>
      </c>
      <c r="L236" s="1" t="s">
        <v>3300</v>
      </c>
      <c r="M236" s="1" t="s">
        <v>3303</v>
      </c>
      <c r="N236" s="1" t="s">
        <v>3538</v>
      </c>
      <c r="O236" s="1" t="s">
        <v>4004</v>
      </c>
      <c r="P236" s="1" t="s">
        <v>4282</v>
      </c>
      <c r="Q236" s="1" t="s">
        <v>4617</v>
      </c>
      <c r="R236">
        <v>1</v>
      </c>
      <c r="S236" s="1" t="s">
        <v>4619</v>
      </c>
      <c r="T236" s="1" t="s">
        <v>4624</v>
      </c>
      <c r="U236" s="1"/>
      <c r="V236" s="1" t="s">
        <v>4627</v>
      </c>
      <c r="W236" s="1"/>
      <c r="X236" s="1"/>
      <c r="Y236" s="1"/>
      <c r="Z236" s="1"/>
      <c r="AA236" s="1" t="s">
        <v>4638</v>
      </c>
      <c r="AB236" s="1" t="s">
        <v>4643</v>
      </c>
      <c r="AC236" s="1"/>
      <c r="AD236" s="1" t="s">
        <v>4655</v>
      </c>
      <c r="AE236" s="1" t="s">
        <v>4755</v>
      </c>
      <c r="AG236" s="23">
        <f>VALUE(Table1[[#This Row],[TotalFatalInjuries]])</f>
        <v>0</v>
      </c>
      <c r="AH236" s="23">
        <f>VALUE(Table1[[#This Row],[TotalSeriousInjuries]])</f>
        <v>0</v>
      </c>
      <c r="AI236" s="23">
        <f>VALUE(Table1[[#This Row],[TotalMinorInjuries]])</f>
        <v>0</v>
      </c>
      <c r="AJ236" s="23">
        <f>VALUE(Table1[[#This Row],[TotalUninjured]])</f>
        <v>1</v>
      </c>
      <c r="AK236" s="23">
        <f t="shared" si="3"/>
        <v>1</v>
      </c>
      <c r="AL236" s="23" t="str">
        <f>RIGHT(Table1[[#This Row],[Location]],2)</f>
        <v>CA</v>
      </c>
      <c r="AM236" s="23">
        <f>YEAR(Table1[[#This Row],[EventDate]])</f>
        <v>2012</v>
      </c>
    </row>
    <row r="237" spans="1:39" x14ac:dyDescent="0.25">
      <c r="A237" s="1" t="s">
        <v>263</v>
      </c>
      <c r="B237" s="1" t="s">
        <v>505</v>
      </c>
      <c r="C237" s="1" t="s">
        <v>742</v>
      </c>
      <c r="D237" s="1" t="s">
        <v>1172</v>
      </c>
      <c r="E237" s="1" t="s">
        <v>1581</v>
      </c>
      <c r="F237" s="1" t="s">
        <v>1801</v>
      </c>
      <c r="G237" s="1" t="s">
        <v>2023</v>
      </c>
      <c r="H237" s="1" t="s">
        <v>2473</v>
      </c>
      <c r="I237" s="1" t="s">
        <v>2848</v>
      </c>
      <c r="J237" s="1" t="s">
        <v>3144</v>
      </c>
      <c r="K237" s="1" t="s">
        <v>4807</v>
      </c>
      <c r="L237" s="1" t="s">
        <v>3300</v>
      </c>
      <c r="M237" s="1" t="s">
        <v>3303</v>
      </c>
      <c r="N237" s="1" t="s">
        <v>3539</v>
      </c>
      <c r="O237" s="1" t="s">
        <v>4005</v>
      </c>
      <c r="P237" s="1" t="s">
        <v>4427</v>
      </c>
      <c r="Q237" s="1" t="s">
        <v>4617</v>
      </c>
      <c r="R237">
        <v>1</v>
      </c>
      <c r="S237" s="1" t="s">
        <v>4619</v>
      </c>
      <c r="T237" s="1" t="s">
        <v>4624</v>
      </c>
      <c r="U237" s="1"/>
      <c r="V237" s="1" t="s">
        <v>4627</v>
      </c>
      <c r="W237" s="1"/>
      <c r="X237" s="1" t="s">
        <v>4638</v>
      </c>
      <c r="Y237" s="1" t="s">
        <v>4638</v>
      </c>
      <c r="Z237" s="1"/>
      <c r="AA237" s="1"/>
      <c r="AB237" s="1" t="s">
        <v>4643</v>
      </c>
      <c r="AC237" s="1"/>
      <c r="AD237" s="1" t="s">
        <v>4655</v>
      </c>
      <c r="AE237" s="1" t="s">
        <v>4756</v>
      </c>
      <c r="AG237" s="23">
        <f>VALUE(Table1[[#This Row],[TotalFatalInjuries]])</f>
        <v>1</v>
      </c>
      <c r="AH237" s="23">
        <f>VALUE(Table1[[#This Row],[TotalSeriousInjuries]])</f>
        <v>1</v>
      </c>
      <c r="AI237" s="23">
        <f>VALUE(Table1[[#This Row],[TotalMinorInjuries]])</f>
        <v>0</v>
      </c>
      <c r="AJ237" s="23">
        <f>VALUE(Table1[[#This Row],[TotalUninjured]])</f>
        <v>0</v>
      </c>
      <c r="AK237" s="23">
        <f t="shared" si="3"/>
        <v>2</v>
      </c>
      <c r="AL237" s="23" t="str">
        <f>RIGHT(Table1[[#This Row],[Location]],2)</f>
        <v>AZ</v>
      </c>
      <c r="AM237" s="23">
        <f>YEAR(Table1[[#This Row],[EventDate]])</f>
        <v>2012</v>
      </c>
    </row>
    <row r="238" spans="1:39" x14ac:dyDescent="0.25">
      <c r="A238" s="1" t="s">
        <v>264</v>
      </c>
      <c r="B238" s="1" t="s">
        <v>505</v>
      </c>
      <c r="C238" s="1" t="s">
        <v>743</v>
      </c>
      <c r="D238" s="1" t="s">
        <v>1173</v>
      </c>
      <c r="E238" s="1" t="s">
        <v>1582</v>
      </c>
      <c r="F238" s="1" t="s">
        <v>1801</v>
      </c>
      <c r="G238" s="1" t="s">
        <v>2024</v>
      </c>
      <c r="H238" s="1" t="s">
        <v>2474</v>
      </c>
      <c r="I238" s="1" t="s">
        <v>2849</v>
      </c>
      <c r="J238" s="1" t="s">
        <v>3145</v>
      </c>
      <c r="K238" s="1" t="s">
        <v>4807</v>
      </c>
      <c r="L238" s="1" t="s">
        <v>3300</v>
      </c>
      <c r="M238" s="1" t="s">
        <v>3303</v>
      </c>
      <c r="N238" s="1" t="s">
        <v>3540</v>
      </c>
      <c r="O238" s="1" t="s">
        <v>3786</v>
      </c>
      <c r="P238" s="1" t="s">
        <v>4428</v>
      </c>
      <c r="Q238" s="1" t="s">
        <v>4618</v>
      </c>
      <c r="R238">
        <v>1</v>
      </c>
      <c r="S238" s="1" t="s">
        <v>4619</v>
      </c>
      <c r="T238" s="1" t="s">
        <v>4624</v>
      </c>
      <c r="U238" s="1"/>
      <c r="V238" s="1" t="s">
        <v>4627</v>
      </c>
      <c r="W238" s="1"/>
      <c r="X238" s="1" t="s">
        <v>4638</v>
      </c>
      <c r="Y238" s="1"/>
      <c r="Z238" s="1" t="s">
        <v>4642</v>
      </c>
      <c r="AA238" s="1"/>
      <c r="AB238" s="1" t="s">
        <v>4643</v>
      </c>
      <c r="AC238" s="1" t="s">
        <v>4649</v>
      </c>
      <c r="AD238" s="1" t="s">
        <v>4657</v>
      </c>
      <c r="AE238" s="1" t="s">
        <v>4695</v>
      </c>
      <c r="AG238" s="23">
        <f>VALUE(Table1[[#This Row],[TotalFatalInjuries]])</f>
        <v>1</v>
      </c>
      <c r="AH238" s="23">
        <f>VALUE(Table1[[#This Row],[TotalSeriousInjuries]])</f>
        <v>0</v>
      </c>
      <c r="AI238" s="23">
        <f>VALUE(Table1[[#This Row],[TotalMinorInjuries]])</f>
        <v>4</v>
      </c>
      <c r="AJ238" s="23">
        <f>VALUE(Table1[[#This Row],[TotalUninjured]])</f>
        <v>0</v>
      </c>
      <c r="AK238" s="23">
        <f t="shared" si="3"/>
        <v>5</v>
      </c>
      <c r="AL238" s="23" t="str">
        <f>RIGHT(Table1[[#This Row],[Location]],2)</f>
        <v>AK</v>
      </c>
      <c r="AM238" s="23">
        <f>YEAR(Table1[[#This Row],[EventDate]])</f>
        <v>2012</v>
      </c>
    </row>
    <row r="239" spans="1:39" x14ac:dyDescent="0.25">
      <c r="A239" s="1" t="s">
        <v>265</v>
      </c>
      <c r="B239" s="1" t="s">
        <v>505</v>
      </c>
      <c r="C239" s="1" t="s">
        <v>744</v>
      </c>
      <c r="D239" s="1" t="s">
        <v>1174</v>
      </c>
      <c r="E239" s="1" t="s">
        <v>1583</v>
      </c>
      <c r="F239" s="1" t="s">
        <v>1801</v>
      </c>
      <c r="G239" s="1" t="s">
        <v>2025</v>
      </c>
      <c r="H239" s="1" t="s">
        <v>2475</v>
      </c>
      <c r="I239" s="1" t="s">
        <v>2850</v>
      </c>
      <c r="J239" s="1" t="s">
        <v>3146</v>
      </c>
      <c r="K239" s="1" t="s">
        <v>3299</v>
      </c>
      <c r="L239" s="1" t="s">
        <v>3300</v>
      </c>
      <c r="M239" s="1" t="s">
        <v>3303</v>
      </c>
      <c r="N239" s="1" t="s">
        <v>3541</v>
      </c>
      <c r="O239" s="1" t="s">
        <v>4006</v>
      </c>
      <c r="P239" s="1" t="s">
        <v>4429</v>
      </c>
      <c r="Q239" s="1" t="s">
        <v>4617</v>
      </c>
      <c r="R239">
        <v>1</v>
      </c>
      <c r="S239" s="1" t="s">
        <v>4619</v>
      </c>
      <c r="T239" s="1" t="s">
        <v>4624</v>
      </c>
      <c r="U239" s="1"/>
      <c r="V239" s="1" t="s">
        <v>4627</v>
      </c>
      <c r="W239" s="1"/>
      <c r="X239" s="1"/>
      <c r="Y239" s="1"/>
      <c r="Z239" s="1"/>
      <c r="AA239" s="1" t="s">
        <v>4638</v>
      </c>
      <c r="AB239" s="1" t="s">
        <v>4643</v>
      </c>
      <c r="AC239" s="1"/>
      <c r="AD239" s="1" t="s">
        <v>4657</v>
      </c>
      <c r="AE239" s="1" t="s">
        <v>4733</v>
      </c>
      <c r="AG239" s="23">
        <f>VALUE(Table1[[#This Row],[TotalFatalInjuries]])</f>
        <v>0</v>
      </c>
      <c r="AH239" s="23">
        <f>VALUE(Table1[[#This Row],[TotalSeriousInjuries]])</f>
        <v>0</v>
      </c>
      <c r="AI239" s="23">
        <f>VALUE(Table1[[#This Row],[TotalMinorInjuries]])</f>
        <v>0</v>
      </c>
      <c r="AJ239" s="23">
        <f>VALUE(Table1[[#This Row],[TotalUninjured]])</f>
        <v>1</v>
      </c>
      <c r="AK239" s="23">
        <f t="shared" si="3"/>
        <v>1</v>
      </c>
      <c r="AL239" s="23" t="str">
        <f>RIGHT(Table1[[#This Row],[Location]],2)</f>
        <v>AK</v>
      </c>
      <c r="AM239" s="23">
        <f>YEAR(Table1[[#This Row],[EventDate]])</f>
        <v>2012</v>
      </c>
    </row>
    <row r="240" spans="1:39" x14ac:dyDescent="0.25">
      <c r="A240" s="1" t="s">
        <v>266</v>
      </c>
      <c r="B240" s="1" t="s">
        <v>505</v>
      </c>
      <c r="C240" s="1" t="s">
        <v>745</v>
      </c>
      <c r="D240" s="1" t="s">
        <v>1175</v>
      </c>
      <c r="E240" s="1" t="s">
        <v>1584</v>
      </c>
      <c r="F240" s="1" t="s">
        <v>1801</v>
      </c>
      <c r="G240" s="1" t="s">
        <v>2026</v>
      </c>
      <c r="H240" s="1" t="s">
        <v>2476</v>
      </c>
      <c r="I240" s="1"/>
      <c r="J240" s="1"/>
      <c r="K240" s="1" t="s">
        <v>3299</v>
      </c>
      <c r="L240" s="1" t="s">
        <v>3300</v>
      </c>
      <c r="M240" s="1" t="s">
        <v>3303</v>
      </c>
      <c r="N240" s="1" t="s">
        <v>3542</v>
      </c>
      <c r="O240" s="1" t="s">
        <v>4007</v>
      </c>
      <c r="P240" s="1" t="s">
        <v>4430</v>
      </c>
      <c r="Q240" s="1" t="s">
        <v>4617</v>
      </c>
      <c r="R240">
        <v>1</v>
      </c>
      <c r="S240" s="1" t="s">
        <v>4619</v>
      </c>
      <c r="T240" s="1" t="s">
        <v>4624</v>
      </c>
      <c r="U240" s="1"/>
      <c r="V240" s="1" t="s">
        <v>4627</v>
      </c>
      <c r="W240" s="1"/>
      <c r="X240" s="1"/>
      <c r="Y240" s="1"/>
      <c r="Z240" s="1" t="s">
        <v>4638</v>
      </c>
      <c r="AA240" s="1"/>
      <c r="AB240" s="1" t="s">
        <v>4643</v>
      </c>
      <c r="AC240" s="1" t="s">
        <v>4652</v>
      </c>
      <c r="AD240" s="1" t="s">
        <v>4657</v>
      </c>
      <c r="AE240" s="1" t="s">
        <v>4727</v>
      </c>
      <c r="AG240" s="23">
        <f>VALUE(Table1[[#This Row],[TotalFatalInjuries]])</f>
        <v>0</v>
      </c>
      <c r="AH240" s="23">
        <f>VALUE(Table1[[#This Row],[TotalSeriousInjuries]])</f>
        <v>0</v>
      </c>
      <c r="AI240" s="23">
        <f>VALUE(Table1[[#This Row],[TotalMinorInjuries]])</f>
        <v>1</v>
      </c>
      <c r="AJ240" s="23">
        <f>VALUE(Table1[[#This Row],[TotalUninjured]])</f>
        <v>0</v>
      </c>
      <c r="AK240" s="23">
        <f t="shared" si="3"/>
        <v>1</v>
      </c>
      <c r="AL240" s="23" t="str">
        <f>RIGHT(Table1[[#This Row],[Location]],2)</f>
        <v>NC</v>
      </c>
      <c r="AM240" s="23">
        <f>YEAR(Table1[[#This Row],[EventDate]])</f>
        <v>2012</v>
      </c>
    </row>
    <row r="241" spans="1:39" x14ac:dyDescent="0.25">
      <c r="A241" s="1" t="s">
        <v>267</v>
      </c>
      <c r="B241" s="1" t="s">
        <v>505</v>
      </c>
      <c r="C241" s="1" t="s">
        <v>746</v>
      </c>
      <c r="D241" s="1" t="s">
        <v>1176</v>
      </c>
      <c r="E241" s="1" t="s">
        <v>1585</v>
      </c>
      <c r="F241" s="1" t="s">
        <v>1801</v>
      </c>
      <c r="G241" s="1" t="s">
        <v>2027</v>
      </c>
      <c r="H241" s="1" t="s">
        <v>2477</v>
      </c>
      <c r="I241" s="1" t="s">
        <v>2851</v>
      </c>
      <c r="J241" s="1" t="s">
        <v>3147</v>
      </c>
      <c r="K241" s="1" t="s">
        <v>3299</v>
      </c>
      <c r="L241" s="1" t="s">
        <v>3300</v>
      </c>
      <c r="M241" s="1" t="s">
        <v>3303</v>
      </c>
      <c r="N241" s="1" t="s">
        <v>3543</v>
      </c>
      <c r="O241" s="1" t="s">
        <v>4008</v>
      </c>
      <c r="P241" s="1" t="s">
        <v>4431</v>
      </c>
      <c r="Q241" s="1" t="s">
        <v>4617</v>
      </c>
      <c r="R241">
        <v>1</v>
      </c>
      <c r="S241" s="1" t="s">
        <v>4619</v>
      </c>
      <c r="T241" s="1" t="s">
        <v>4624</v>
      </c>
      <c r="U241" s="1"/>
      <c r="V241" s="1" t="s">
        <v>4627</v>
      </c>
      <c r="W241" s="1"/>
      <c r="X241" s="1"/>
      <c r="Y241" s="1"/>
      <c r="Z241" s="1"/>
      <c r="AA241" s="1" t="s">
        <v>4638</v>
      </c>
      <c r="AB241" s="1" t="s">
        <v>4643</v>
      </c>
      <c r="AC241" s="1" t="s">
        <v>4649</v>
      </c>
      <c r="AD241" s="1" t="s">
        <v>4657</v>
      </c>
      <c r="AE241" s="1" t="s">
        <v>4727</v>
      </c>
      <c r="AG241" s="23">
        <f>VALUE(Table1[[#This Row],[TotalFatalInjuries]])</f>
        <v>0</v>
      </c>
      <c r="AH241" s="23">
        <f>VALUE(Table1[[#This Row],[TotalSeriousInjuries]])</f>
        <v>0</v>
      </c>
      <c r="AI241" s="23">
        <f>VALUE(Table1[[#This Row],[TotalMinorInjuries]])</f>
        <v>0</v>
      </c>
      <c r="AJ241" s="23">
        <f>VALUE(Table1[[#This Row],[TotalUninjured]])</f>
        <v>1</v>
      </c>
      <c r="AK241" s="23">
        <f t="shared" si="3"/>
        <v>1</v>
      </c>
      <c r="AL241" s="23" t="str">
        <f>RIGHT(Table1[[#This Row],[Location]],2)</f>
        <v>GA</v>
      </c>
      <c r="AM241" s="23">
        <f>YEAR(Table1[[#This Row],[EventDate]])</f>
        <v>2012</v>
      </c>
    </row>
    <row r="242" spans="1:39" x14ac:dyDescent="0.25">
      <c r="A242" s="1" t="s">
        <v>268</v>
      </c>
      <c r="B242" s="1" t="s">
        <v>505</v>
      </c>
      <c r="C242" s="1" t="s">
        <v>747</v>
      </c>
      <c r="D242" s="1" t="s">
        <v>1177</v>
      </c>
      <c r="E242" s="1" t="s">
        <v>1586</v>
      </c>
      <c r="F242" s="1" t="s">
        <v>1801</v>
      </c>
      <c r="G242" s="1"/>
      <c r="H242" s="1"/>
      <c r="I242" s="1"/>
      <c r="J242" s="1"/>
      <c r="K242" s="1" t="s">
        <v>3299</v>
      </c>
      <c r="L242" s="1" t="s">
        <v>3300</v>
      </c>
      <c r="M242" s="1" t="s">
        <v>3303</v>
      </c>
      <c r="N242" s="1" t="s">
        <v>3544</v>
      </c>
      <c r="O242" s="1" t="s">
        <v>4009</v>
      </c>
      <c r="P242" s="1" t="s">
        <v>4432</v>
      </c>
      <c r="Q242" s="1" t="s">
        <v>4617</v>
      </c>
      <c r="R242">
        <v>1</v>
      </c>
      <c r="S242" s="1" t="s">
        <v>4620</v>
      </c>
      <c r="T242" s="1" t="s">
        <v>4624</v>
      </c>
      <c r="U242" s="1"/>
      <c r="V242" s="1" t="s">
        <v>4627</v>
      </c>
      <c r="W242" s="1"/>
      <c r="X242" s="1"/>
      <c r="Y242" s="1"/>
      <c r="Z242" s="1"/>
      <c r="AA242" s="1" t="s">
        <v>4638</v>
      </c>
      <c r="AB242" s="1" t="s">
        <v>4644</v>
      </c>
      <c r="AC242" s="1"/>
      <c r="AD242" s="1" t="s">
        <v>4657</v>
      </c>
      <c r="AE242" s="1" t="s">
        <v>4695</v>
      </c>
      <c r="AG242" s="23">
        <f>VALUE(Table1[[#This Row],[TotalFatalInjuries]])</f>
        <v>0</v>
      </c>
      <c r="AH242" s="23">
        <f>VALUE(Table1[[#This Row],[TotalSeriousInjuries]])</f>
        <v>0</v>
      </c>
      <c r="AI242" s="23">
        <f>VALUE(Table1[[#This Row],[TotalMinorInjuries]])</f>
        <v>0</v>
      </c>
      <c r="AJ242" s="23">
        <f>VALUE(Table1[[#This Row],[TotalUninjured]])</f>
        <v>1</v>
      </c>
      <c r="AK242" s="23">
        <f t="shared" si="3"/>
        <v>1</v>
      </c>
      <c r="AL242" s="23" t="str">
        <f>RIGHT(Table1[[#This Row],[Location]],2)</f>
        <v>FL</v>
      </c>
      <c r="AM242" s="23">
        <f>YEAR(Table1[[#This Row],[EventDate]])</f>
        <v>2012</v>
      </c>
    </row>
    <row r="243" spans="1:39" x14ac:dyDescent="0.25">
      <c r="A243" s="1" t="s">
        <v>269</v>
      </c>
      <c r="B243" s="1" t="s">
        <v>505</v>
      </c>
      <c r="C243" s="1" t="s">
        <v>748</v>
      </c>
      <c r="D243" s="1" t="s">
        <v>1178</v>
      </c>
      <c r="E243" s="1" t="s">
        <v>1533</v>
      </c>
      <c r="F243" s="1" t="s">
        <v>1801</v>
      </c>
      <c r="G243" s="1" t="s">
        <v>2028</v>
      </c>
      <c r="H243" s="1" t="s">
        <v>2428</v>
      </c>
      <c r="I243" s="1"/>
      <c r="J243" s="1"/>
      <c r="K243" s="1" t="s">
        <v>3299</v>
      </c>
      <c r="L243" s="1" t="s">
        <v>3300</v>
      </c>
      <c r="M243" s="1" t="s">
        <v>3303</v>
      </c>
      <c r="N243" s="1" t="s">
        <v>3545</v>
      </c>
      <c r="O243" s="1" t="s">
        <v>4010</v>
      </c>
      <c r="P243" s="1" t="s">
        <v>4433</v>
      </c>
      <c r="Q243" s="1" t="s">
        <v>4617</v>
      </c>
      <c r="R243">
        <v>1</v>
      </c>
      <c r="S243" s="1" t="s">
        <v>4619</v>
      </c>
      <c r="T243" s="1" t="s">
        <v>4624</v>
      </c>
      <c r="U243" s="1"/>
      <c r="V243" s="1" t="s">
        <v>4628</v>
      </c>
      <c r="W243" s="1"/>
      <c r="X243" s="1"/>
      <c r="Y243" s="1"/>
      <c r="Z243" s="1"/>
      <c r="AA243" s="1" t="s">
        <v>4638</v>
      </c>
      <c r="AB243" s="1" t="s">
        <v>4643</v>
      </c>
      <c r="AC243" s="1"/>
      <c r="AD243" s="1" t="s">
        <v>4657</v>
      </c>
      <c r="AE243" s="1" t="s">
        <v>1137</v>
      </c>
      <c r="AG243" s="23">
        <f>VALUE(Table1[[#This Row],[TotalFatalInjuries]])</f>
        <v>0</v>
      </c>
      <c r="AH243" s="23">
        <f>VALUE(Table1[[#This Row],[TotalSeriousInjuries]])</f>
        <v>0</v>
      </c>
      <c r="AI243" s="23">
        <f>VALUE(Table1[[#This Row],[TotalMinorInjuries]])</f>
        <v>0</v>
      </c>
      <c r="AJ243" s="23">
        <f>VALUE(Table1[[#This Row],[TotalUninjured]])</f>
        <v>1</v>
      </c>
      <c r="AK243" s="23">
        <f t="shared" si="3"/>
        <v>1</v>
      </c>
      <c r="AL243" s="23" t="str">
        <f>RIGHT(Table1[[#This Row],[Location]],2)</f>
        <v>CO</v>
      </c>
      <c r="AM243" s="23">
        <f>YEAR(Table1[[#This Row],[EventDate]])</f>
        <v>2012</v>
      </c>
    </row>
    <row r="244" spans="1:39" x14ac:dyDescent="0.25">
      <c r="A244" s="1" t="s">
        <v>270</v>
      </c>
      <c r="B244" s="1" t="s">
        <v>505</v>
      </c>
      <c r="C244" s="1" t="s">
        <v>749</v>
      </c>
      <c r="D244" s="1" t="s">
        <v>1179</v>
      </c>
      <c r="E244" s="1" t="s">
        <v>1587</v>
      </c>
      <c r="F244" s="1" t="s">
        <v>1801</v>
      </c>
      <c r="G244" s="1" t="s">
        <v>2029</v>
      </c>
      <c r="H244" s="1" t="s">
        <v>2478</v>
      </c>
      <c r="I244" s="1" t="s">
        <v>2852</v>
      </c>
      <c r="J244" s="1" t="s">
        <v>3148</v>
      </c>
      <c r="K244" s="1" t="s">
        <v>3299</v>
      </c>
      <c r="L244" s="1" t="s">
        <v>3300</v>
      </c>
      <c r="M244" s="1" t="s">
        <v>3303</v>
      </c>
      <c r="N244" s="1" t="s">
        <v>3546</v>
      </c>
      <c r="O244" s="1" t="s">
        <v>4011</v>
      </c>
      <c r="P244" s="1" t="s">
        <v>4434</v>
      </c>
      <c r="Q244" s="1" t="s">
        <v>4617</v>
      </c>
      <c r="R244">
        <v>1</v>
      </c>
      <c r="S244" s="1" t="s">
        <v>4619</v>
      </c>
      <c r="T244" s="1" t="s">
        <v>4624</v>
      </c>
      <c r="U244" s="1"/>
      <c r="V244" s="1" t="s">
        <v>4627</v>
      </c>
      <c r="W244" s="1"/>
      <c r="X244" s="1"/>
      <c r="Y244" s="1"/>
      <c r="Z244" s="1"/>
      <c r="AA244" s="1" t="s">
        <v>4638</v>
      </c>
      <c r="AB244" s="1" t="s">
        <v>4643</v>
      </c>
      <c r="AC244" s="1" t="s">
        <v>4647</v>
      </c>
      <c r="AD244" s="1" t="s">
        <v>4657</v>
      </c>
      <c r="AE244" s="1" t="s">
        <v>4727</v>
      </c>
      <c r="AG244" s="23">
        <f>VALUE(Table1[[#This Row],[TotalFatalInjuries]])</f>
        <v>0</v>
      </c>
      <c r="AH244" s="23">
        <f>VALUE(Table1[[#This Row],[TotalSeriousInjuries]])</f>
        <v>0</v>
      </c>
      <c r="AI244" s="23">
        <f>VALUE(Table1[[#This Row],[TotalMinorInjuries]])</f>
        <v>0</v>
      </c>
      <c r="AJ244" s="23">
        <f>VALUE(Table1[[#This Row],[TotalUninjured]])</f>
        <v>1</v>
      </c>
      <c r="AK244" s="23">
        <f t="shared" si="3"/>
        <v>1</v>
      </c>
      <c r="AL244" s="23" t="str">
        <f>RIGHT(Table1[[#This Row],[Location]],2)</f>
        <v>SC</v>
      </c>
      <c r="AM244" s="23">
        <f>YEAR(Table1[[#This Row],[EventDate]])</f>
        <v>2012</v>
      </c>
    </row>
    <row r="245" spans="1:39" x14ac:dyDescent="0.25">
      <c r="A245" s="1" t="s">
        <v>271</v>
      </c>
      <c r="B245" s="1" t="s">
        <v>505</v>
      </c>
      <c r="C245" s="1" t="s">
        <v>750</v>
      </c>
      <c r="D245" s="1" t="s">
        <v>1180</v>
      </c>
      <c r="E245" s="1" t="s">
        <v>1588</v>
      </c>
      <c r="F245" s="1" t="s">
        <v>1801</v>
      </c>
      <c r="G245" s="1" t="s">
        <v>2030</v>
      </c>
      <c r="H245" s="1" t="s">
        <v>2479</v>
      </c>
      <c r="I245" s="1" t="s">
        <v>2853</v>
      </c>
      <c r="J245" s="1" t="s">
        <v>3149</v>
      </c>
      <c r="K245" s="1" t="s">
        <v>3299</v>
      </c>
      <c r="L245" s="1" t="s">
        <v>3300</v>
      </c>
      <c r="M245" s="1" t="s">
        <v>3303</v>
      </c>
      <c r="N245" s="1" t="s">
        <v>3547</v>
      </c>
      <c r="O245" s="1" t="s">
        <v>4012</v>
      </c>
      <c r="P245" s="1" t="s">
        <v>4435</v>
      </c>
      <c r="Q245" s="1" t="s">
        <v>4617</v>
      </c>
      <c r="R245">
        <v>1</v>
      </c>
      <c r="S245" s="1" t="s">
        <v>4619</v>
      </c>
      <c r="T245" s="1" t="s">
        <v>4624</v>
      </c>
      <c r="U245" s="1"/>
      <c r="V245" s="1" t="s">
        <v>4631</v>
      </c>
      <c r="W245" s="1"/>
      <c r="X245" s="1"/>
      <c r="Y245" s="1" t="s">
        <v>4638</v>
      </c>
      <c r="Z245" s="1"/>
      <c r="AA245" s="1"/>
      <c r="AB245" s="1" t="s">
        <v>4643</v>
      </c>
      <c r="AC245" s="1"/>
      <c r="AD245" s="1" t="s">
        <v>4655</v>
      </c>
      <c r="AE245" s="1" t="s">
        <v>1177</v>
      </c>
      <c r="AG245" s="23">
        <f>VALUE(Table1[[#This Row],[TotalFatalInjuries]])</f>
        <v>0</v>
      </c>
      <c r="AH245" s="23">
        <f>VALUE(Table1[[#This Row],[TotalSeriousInjuries]])</f>
        <v>1</v>
      </c>
      <c r="AI245" s="23">
        <f>VALUE(Table1[[#This Row],[TotalMinorInjuries]])</f>
        <v>0</v>
      </c>
      <c r="AJ245" s="23">
        <f>VALUE(Table1[[#This Row],[TotalUninjured]])</f>
        <v>0</v>
      </c>
      <c r="AK245" s="23">
        <f t="shared" si="3"/>
        <v>1</v>
      </c>
      <c r="AL245" s="23" t="str">
        <f>RIGHT(Table1[[#This Row],[Location]],2)</f>
        <v>ID</v>
      </c>
      <c r="AM245" s="23">
        <f>YEAR(Table1[[#This Row],[EventDate]])</f>
        <v>2012</v>
      </c>
    </row>
    <row r="246" spans="1:39" x14ac:dyDescent="0.25">
      <c r="A246" s="1" t="s">
        <v>272</v>
      </c>
      <c r="B246" s="1" t="s">
        <v>505</v>
      </c>
      <c r="C246" s="1" t="s">
        <v>751</v>
      </c>
      <c r="D246" s="1" t="s">
        <v>1180</v>
      </c>
      <c r="E246" s="1" t="s">
        <v>1589</v>
      </c>
      <c r="F246" s="1" t="s">
        <v>1801</v>
      </c>
      <c r="G246" s="1" t="s">
        <v>2031</v>
      </c>
      <c r="H246" s="1" t="s">
        <v>2480</v>
      </c>
      <c r="I246" s="1" t="s">
        <v>2854</v>
      </c>
      <c r="J246" s="1" t="s">
        <v>3150</v>
      </c>
      <c r="K246" s="1" t="s">
        <v>3299</v>
      </c>
      <c r="L246" s="1" t="s">
        <v>3300</v>
      </c>
      <c r="M246" s="1" t="s">
        <v>3303</v>
      </c>
      <c r="N246" s="1" t="s">
        <v>3548</v>
      </c>
      <c r="O246" s="1" t="s">
        <v>4013</v>
      </c>
      <c r="P246" s="1" t="s">
        <v>4436</v>
      </c>
      <c r="Q246" s="1" t="s">
        <v>4617</v>
      </c>
      <c r="R246">
        <v>1</v>
      </c>
      <c r="S246" s="1" t="s">
        <v>4619</v>
      </c>
      <c r="T246" s="1" t="s">
        <v>4624</v>
      </c>
      <c r="U246" s="1"/>
      <c r="V246" s="1" t="s">
        <v>4627</v>
      </c>
      <c r="W246" s="1"/>
      <c r="X246" s="1"/>
      <c r="Y246" s="1"/>
      <c r="Z246" s="1" t="s">
        <v>4637</v>
      </c>
      <c r="AA246" s="1"/>
      <c r="AB246" s="1" t="s">
        <v>4643</v>
      </c>
      <c r="AC246" s="1" t="s">
        <v>4646</v>
      </c>
      <c r="AD246" s="1" t="s">
        <v>4657</v>
      </c>
      <c r="AE246" s="1" t="s">
        <v>1061</v>
      </c>
      <c r="AG246" s="23">
        <f>VALUE(Table1[[#This Row],[TotalFatalInjuries]])</f>
        <v>0</v>
      </c>
      <c r="AH246" s="23">
        <f>VALUE(Table1[[#This Row],[TotalSeriousInjuries]])</f>
        <v>0</v>
      </c>
      <c r="AI246" s="23">
        <f>VALUE(Table1[[#This Row],[TotalMinorInjuries]])</f>
        <v>2</v>
      </c>
      <c r="AJ246" s="23">
        <f>VALUE(Table1[[#This Row],[TotalUninjured]])</f>
        <v>0</v>
      </c>
      <c r="AK246" s="23">
        <f t="shared" si="3"/>
        <v>2</v>
      </c>
      <c r="AL246" s="23" t="str">
        <f>RIGHT(Table1[[#This Row],[Location]],2)</f>
        <v>TX</v>
      </c>
      <c r="AM246" s="23">
        <f>YEAR(Table1[[#This Row],[EventDate]])</f>
        <v>2012</v>
      </c>
    </row>
    <row r="247" spans="1:39" x14ac:dyDescent="0.25">
      <c r="A247" s="1" t="s">
        <v>273</v>
      </c>
      <c r="B247" s="1" t="s">
        <v>505</v>
      </c>
      <c r="C247" s="1" t="s">
        <v>752</v>
      </c>
      <c r="D247" s="1" t="s">
        <v>1181</v>
      </c>
      <c r="E247" s="1" t="s">
        <v>1590</v>
      </c>
      <c r="F247" s="1" t="s">
        <v>1801</v>
      </c>
      <c r="G247" s="1"/>
      <c r="H247" s="1"/>
      <c r="I247" s="1"/>
      <c r="J247" s="1"/>
      <c r="K247" s="1" t="s">
        <v>4807</v>
      </c>
      <c r="L247" s="1" t="s">
        <v>3300</v>
      </c>
      <c r="M247" s="1" t="s">
        <v>3303</v>
      </c>
      <c r="N247" s="1" t="s">
        <v>3549</v>
      </c>
      <c r="O247" s="1" t="s">
        <v>4014</v>
      </c>
      <c r="P247" s="1" t="s">
        <v>4437</v>
      </c>
      <c r="Q247" s="1" t="s">
        <v>4618</v>
      </c>
      <c r="R247">
        <v>1</v>
      </c>
      <c r="S247" s="1" t="s">
        <v>4619</v>
      </c>
      <c r="T247" s="1" t="s">
        <v>4624</v>
      </c>
      <c r="U247" s="1"/>
      <c r="V247" s="1" t="s">
        <v>4627</v>
      </c>
      <c r="W247" s="1"/>
      <c r="X247" s="1" t="s">
        <v>4638</v>
      </c>
      <c r="Y247" s="1"/>
      <c r="Z247" s="1"/>
      <c r="AA247" s="1"/>
      <c r="AB247" s="1" t="s">
        <v>4643</v>
      </c>
      <c r="AC247" s="1"/>
      <c r="AD247" s="1" t="s">
        <v>4657</v>
      </c>
      <c r="AE247" s="1" t="s">
        <v>4737</v>
      </c>
      <c r="AG247" s="23">
        <f>VALUE(Table1[[#This Row],[TotalFatalInjuries]])</f>
        <v>1</v>
      </c>
      <c r="AH247" s="23">
        <f>VALUE(Table1[[#This Row],[TotalSeriousInjuries]])</f>
        <v>0</v>
      </c>
      <c r="AI247" s="23">
        <f>VALUE(Table1[[#This Row],[TotalMinorInjuries]])</f>
        <v>0</v>
      </c>
      <c r="AJ247" s="23">
        <f>VALUE(Table1[[#This Row],[TotalUninjured]])</f>
        <v>0</v>
      </c>
      <c r="AK247" s="23">
        <f t="shared" si="3"/>
        <v>1</v>
      </c>
      <c r="AL247" s="23" t="str">
        <f>RIGHT(Table1[[#This Row],[Location]],2)</f>
        <v>OH</v>
      </c>
      <c r="AM247" s="23">
        <f>YEAR(Table1[[#This Row],[EventDate]])</f>
        <v>2012</v>
      </c>
    </row>
    <row r="248" spans="1:39" x14ac:dyDescent="0.25">
      <c r="A248" s="1" t="s">
        <v>274</v>
      </c>
      <c r="B248" s="1" t="s">
        <v>505</v>
      </c>
      <c r="C248" s="1" t="s">
        <v>753</v>
      </c>
      <c r="D248" s="1" t="s">
        <v>1182</v>
      </c>
      <c r="E248" s="1" t="s">
        <v>1591</v>
      </c>
      <c r="F248" s="1" t="s">
        <v>1801</v>
      </c>
      <c r="G248" s="1" t="s">
        <v>2032</v>
      </c>
      <c r="H248" s="1" t="s">
        <v>2481</v>
      </c>
      <c r="I248" s="1"/>
      <c r="J248" s="1"/>
      <c r="K248" s="1" t="s">
        <v>4807</v>
      </c>
      <c r="L248" s="1" t="s">
        <v>3300</v>
      </c>
      <c r="M248" s="1" t="s">
        <v>3306</v>
      </c>
      <c r="N248" s="1" t="s">
        <v>3550</v>
      </c>
      <c r="O248" s="1" t="s">
        <v>4015</v>
      </c>
      <c r="P248" s="1" t="s">
        <v>4438</v>
      </c>
      <c r="Q248" s="1" t="s">
        <v>4617</v>
      </c>
      <c r="R248">
        <v>1</v>
      </c>
      <c r="S248" s="1" t="s">
        <v>4619</v>
      </c>
      <c r="T248" s="1" t="s">
        <v>4624</v>
      </c>
      <c r="U248" s="1"/>
      <c r="V248" s="1" t="s">
        <v>4627</v>
      </c>
      <c r="W248" s="1"/>
      <c r="X248" s="1" t="s">
        <v>4638</v>
      </c>
      <c r="Y248" s="1"/>
      <c r="Z248" s="1"/>
      <c r="AA248" s="1"/>
      <c r="AB248" s="1" t="s">
        <v>4643</v>
      </c>
      <c r="AC248" s="1" t="s">
        <v>4647</v>
      </c>
      <c r="AD248" s="1" t="s">
        <v>4657</v>
      </c>
      <c r="AE248" s="1" t="s">
        <v>1058</v>
      </c>
      <c r="AG248" s="23">
        <f>VALUE(Table1[[#This Row],[TotalFatalInjuries]])</f>
        <v>1</v>
      </c>
      <c r="AH248" s="23">
        <f>VALUE(Table1[[#This Row],[TotalSeriousInjuries]])</f>
        <v>0</v>
      </c>
      <c r="AI248" s="23">
        <f>VALUE(Table1[[#This Row],[TotalMinorInjuries]])</f>
        <v>0</v>
      </c>
      <c r="AJ248" s="23">
        <f>VALUE(Table1[[#This Row],[TotalUninjured]])</f>
        <v>0</v>
      </c>
      <c r="AK248" s="23">
        <f t="shared" si="3"/>
        <v>1</v>
      </c>
      <c r="AL248" s="23" t="str">
        <f>RIGHT(Table1[[#This Row],[Location]],2)</f>
        <v>GA</v>
      </c>
      <c r="AM248" s="23">
        <f>YEAR(Table1[[#This Row],[EventDate]])</f>
        <v>2012</v>
      </c>
    </row>
    <row r="249" spans="1:39" x14ac:dyDescent="0.25">
      <c r="A249" s="1" t="s">
        <v>275</v>
      </c>
      <c r="B249" s="1" t="s">
        <v>505</v>
      </c>
      <c r="C249" s="1" t="s">
        <v>754</v>
      </c>
      <c r="D249" s="1" t="s">
        <v>1183</v>
      </c>
      <c r="E249" s="1" t="s">
        <v>1592</v>
      </c>
      <c r="F249" s="1" t="s">
        <v>1801</v>
      </c>
      <c r="G249" s="1" t="s">
        <v>2033</v>
      </c>
      <c r="H249" s="1" t="s">
        <v>2482</v>
      </c>
      <c r="I249" s="1" t="s">
        <v>2855</v>
      </c>
      <c r="J249" s="1" t="s">
        <v>3151</v>
      </c>
      <c r="K249" s="1" t="s">
        <v>4807</v>
      </c>
      <c r="L249" s="1" t="s">
        <v>3300</v>
      </c>
      <c r="M249" s="1" t="s">
        <v>3303</v>
      </c>
      <c r="N249" s="1" t="s">
        <v>3551</v>
      </c>
      <c r="O249" s="1" t="s">
        <v>3822</v>
      </c>
      <c r="P249" s="1" t="s">
        <v>4439</v>
      </c>
      <c r="Q249" s="1" t="s">
        <v>4618</v>
      </c>
      <c r="R249">
        <v>1</v>
      </c>
      <c r="S249" s="1" t="s">
        <v>4619</v>
      </c>
      <c r="T249" s="1" t="s">
        <v>4624</v>
      </c>
      <c r="U249" s="1"/>
      <c r="V249" s="1" t="s">
        <v>4627</v>
      </c>
      <c r="W249" s="1"/>
      <c r="X249" s="1" t="s">
        <v>4638</v>
      </c>
      <c r="Y249" s="1"/>
      <c r="Z249" s="1"/>
      <c r="AA249" s="1"/>
      <c r="AB249" s="1" t="s">
        <v>4643</v>
      </c>
      <c r="AC249" s="1" t="s">
        <v>4647</v>
      </c>
      <c r="AD249" s="1" t="s">
        <v>4657</v>
      </c>
      <c r="AE249" s="1" t="s">
        <v>1058</v>
      </c>
      <c r="AG249" s="23">
        <f>VALUE(Table1[[#This Row],[TotalFatalInjuries]])</f>
        <v>1</v>
      </c>
      <c r="AH249" s="23">
        <f>VALUE(Table1[[#This Row],[TotalSeriousInjuries]])</f>
        <v>0</v>
      </c>
      <c r="AI249" s="23">
        <f>VALUE(Table1[[#This Row],[TotalMinorInjuries]])</f>
        <v>0</v>
      </c>
      <c r="AJ249" s="23">
        <f>VALUE(Table1[[#This Row],[TotalUninjured]])</f>
        <v>0</v>
      </c>
      <c r="AK249" s="23">
        <f t="shared" si="3"/>
        <v>1</v>
      </c>
      <c r="AL249" s="23" t="str">
        <f>RIGHT(Table1[[#This Row],[Location]],2)</f>
        <v>IA</v>
      </c>
      <c r="AM249" s="23">
        <f>YEAR(Table1[[#This Row],[EventDate]])</f>
        <v>2012</v>
      </c>
    </row>
    <row r="250" spans="1:39" x14ac:dyDescent="0.25">
      <c r="A250" s="1" t="s">
        <v>276</v>
      </c>
      <c r="B250" s="1" t="s">
        <v>505</v>
      </c>
      <c r="C250" s="1" t="s">
        <v>755</v>
      </c>
      <c r="D250" s="1" t="s">
        <v>1184</v>
      </c>
      <c r="E250" s="1" t="s">
        <v>1593</v>
      </c>
      <c r="F250" s="1" t="s">
        <v>1801</v>
      </c>
      <c r="G250" s="1" t="s">
        <v>2034</v>
      </c>
      <c r="H250" s="1" t="s">
        <v>2483</v>
      </c>
      <c r="I250" s="1"/>
      <c r="J250" s="1"/>
      <c r="K250" s="1" t="s">
        <v>3299</v>
      </c>
      <c r="L250" s="1" t="s">
        <v>3300</v>
      </c>
      <c r="M250" s="1" t="s">
        <v>3303</v>
      </c>
      <c r="N250" s="1" t="s">
        <v>3552</v>
      </c>
      <c r="O250" s="1" t="s">
        <v>4016</v>
      </c>
      <c r="P250" s="1" t="s">
        <v>4440</v>
      </c>
      <c r="Q250" s="1" t="s">
        <v>4617</v>
      </c>
      <c r="R250">
        <v>1</v>
      </c>
      <c r="S250" s="1" t="s">
        <v>4619</v>
      </c>
      <c r="T250" s="1" t="s">
        <v>4624</v>
      </c>
      <c r="U250" s="1"/>
      <c r="V250" s="1" t="s">
        <v>4627</v>
      </c>
      <c r="W250" s="1"/>
      <c r="X250" s="1"/>
      <c r="Y250" s="1"/>
      <c r="Z250" s="1" t="s">
        <v>4638</v>
      </c>
      <c r="AA250" s="1"/>
      <c r="AB250" s="1" t="s">
        <v>4643</v>
      </c>
      <c r="AC250" s="1"/>
      <c r="AD250" s="1" t="s">
        <v>4657</v>
      </c>
      <c r="AE250" s="1" t="s">
        <v>1072</v>
      </c>
      <c r="AG250" s="23">
        <f>VALUE(Table1[[#This Row],[TotalFatalInjuries]])</f>
        <v>0</v>
      </c>
      <c r="AH250" s="23">
        <f>VALUE(Table1[[#This Row],[TotalSeriousInjuries]])</f>
        <v>0</v>
      </c>
      <c r="AI250" s="23">
        <f>VALUE(Table1[[#This Row],[TotalMinorInjuries]])</f>
        <v>1</v>
      </c>
      <c r="AJ250" s="23">
        <f>VALUE(Table1[[#This Row],[TotalUninjured]])</f>
        <v>0</v>
      </c>
      <c r="AK250" s="23">
        <f t="shared" si="3"/>
        <v>1</v>
      </c>
      <c r="AL250" s="23" t="str">
        <f>RIGHT(Table1[[#This Row],[Location]],2)</f>
        <v>VA</v>
      </c>
      <c r="AM250" s="23">
        <f>YEAR(Table1[[#This Row],[EventDate]])</f>
        <v>2012</v>
      </c>
    </row>
    <row r="251" spans="1:39" x14ac:dyDescent="0.25">
      <c r="A251" s="1" t="s">
        <v>277</v>
      </c>
      <c r="B251" s="1" t="s">
        <v>505</v>
      </c>
      <c r="C251" s="1" t="s">
        <v>756</v>
      </c>
      <c r="D251" s="1" t="s">
        <v>1185</v>
      </c>
      <c r="E251" s="1" t="s">
        <v>1594</v>
      </c>
      <c r="F251" s="1" t="s">
        <v>1801</v>
      </c>
      <c r="G251" s="1" t="s">
        <v>2035</v>
      </c>
      <c r="H251" s="1" t="s">
        <v>2484</v>
      </c>
      <c r="I251" s="1" t="s">
        <v>2856</v>
      </c>
      <c r="J251" s="1" t="s">
        <v>3152</v>
      </c>
      <c r="K251" s="1" t="s">
        <v>4807</v>
      </c>
      <c r="L251" s="1" t="s">
        <v>3301</v>
      </c>
      <c r="M251" s="1" t="s">
        <v>3303</v>
      </c>
      <c r="N251" s="1" t="s">
        <v>3553</v>
      </c>
      <c r="O251" s="1" t="s">
        <v>4017</v>
      </c>
      <c r="P251" s="1" t="s">
        <v>4441</v>
      </c>
      <c r="Q251" s="1" t="s">
        <v>4617</v>
      </c>
      <c r="R251">
        <v>1</v>
      </c>
      <c r="S251" s="1" t="s">
        <v>4619</v>
      </c>
      <c r="T251" s="1" t="s">
        <v>4624</v>
      </c>
      <c r="U251" s="1"/>
      <c r="V251" s="1" t="s">
        <v>4627</v>
      </c>
      <c r="W251" s="1"/>
      <c r="X251" s="1" t="s">
        <v>4638</v>
      </c>
      <c r="Y251" s="1"/>
      <c r="Z251" s="1"/>
      <c r="AA251" s="1"/>
      <c r="AB251" s="1" t="s">
        <v>4643</v>
      </c>
      <c r="AC251" s="1" t="s">
        <v>4646</v>
      </c>
      <c r="AD251" s="1" t="s">
        <v>4657</v>
      </c>
      <c r="AE251" s="1" t="s">
        <v>4696</v>
      </c>
      <c r="AG251" s="23">
        <f>VALUE(Table1[[#This Row],[TotalFatalInjuries]])</f>
        <v>1</v>
      </c>
      <c r="AH251" s="23">
        <f>VALUE(Table1[[#This Row],[TotalSeriousInjuries]])</f>
        <v>0</v>
      </c>
      <c r="AI251" s="23">
        <f>VALUE(Table1[[#This Row],[TotalMinorInjuries]])</f>
        <v>0</v>
      </c>
      <c r="AJ251" s="23">
        <f>VALUE(Table1[[#This Row],[TotalUninjured]])</f>
        <v>0</v>
      </c>
      <c r="AK251" s="23">
        <f t="shared" si="3"/>
        <v>1</v>
      </c>
      <c r="AL251" s="23" t="str">
        <f>RIGHT(Table1[[#This Row],[Location]],2)</f>
        <v>CA</v>
      </c>
      <c r="AM251" s="23">
        <f>YEAR(Table1[[#This Row],[EventDate]])</f>
        <v>2012</v>
      </c>
    </row>
    <row r="252" spans="1:39" x14ac:dyDescent="0.25">
      <c r="A252" s="1" t="s">
        <v>278</v>
      </c>
      <c r="B252" s="1" t="s">
        <v>505</v>
      </c>
      <c r="C252" s="1" t="s">
        <v>757</v>
      </c>
      <c r="D252" s="1" t="s">
        <v>1186</v>
      </c>
      <c r="E252" s="1" t="s">
        <v>1416</v>
      </c>
      <c r="F252" s="1" t="s">
        <v>1801</v>
      </c>
      <c r="G252" s="1" t="s">
        <v>2036</v>
      </c>
      <c r="H252" s="1" t="s">
        <v>2485</v>
      </c>
      <c r="I252" s="1" t="s">
        <v>2738</v>
      </c>
      <c r="J252" s="1" t="s">
        <v>3153</v>
      </c>
      <c r="K252" s="1" t="s">
        <v>3299</v>
      </c>
      <c r="L252" s="1" t="s">
        <v>3300</v>
      </c>
      <c r="M252" s="1" t="s">
        <v>3305</v>
      </c>
      <c r="N252" s="1" t="s">
        <v>3554</v>
      </c>
      <c r="O252" s="1" t="s">
        <v>4018</v>
      </c>
      <c r="P252" s="1" t="s">
        <v>4442</v>
      </c>
      <c r="Q252" s="1" t="s">
        <v>4617</v>
      </c>
      <c r="R252">
        <v>1</v>
      </c>
      <c r="S252" s="1" t="s">
        <v>4619</v>
      </c>
      <c r="T252" s="1" t="s">
        <v>4624</v>
      </c>
      <c r="U252" s="1"/>
      <c r="V252" s="1" t="s">
        <v>4627</v>
      </c>
      <c r="W252" s="1"/>
      <c r="X252" s="1"/>
      <c r="Y252" s="1"/>
      <c r="Z252" s="1" t="s">
        <v>4638</v>
      </c>
      <c r="AA252" s="1"/>
      <c r="AB252" s="1" t="s">
        <v>4643</v>
      </c>
      <c r="AC252" s="1" t="s">
        <v>4647</v>
      </c>
      <c r="AD252" s="1" t="s">
        <v>4657</v>
      </c>
      <c r="AE252" s="1" t="s">
        <v>4682</v>
      </c>
      <c r="AG252" s="23">
        <f>VALUE(Table1[[#This Row],[TotalFatalInjuries]])</f>
        <v>0</v>
      </c>
      <c r="AH252" s="23">
        <f>VALUE(Table1[[#This Row],[TotalSeriousInjuries]])</f>
        <v>0</v>
      </c>
      <c r="AI252" s="23">
        <f>VALUE(Table1[[#This Row],[TotalMinorInjuries]])</f>
        <v>1</v>
      </c>
      <c r="AJ252" s="23">
        <f>VALUE(Table1[[#This Row],[TotalUninjured]])</f>
        <v>0</v>
      </c>
      <c r="AK252" s="23">
        <f t="shared" si="3"/>
        <v>1</v>
      </c>
      <c r="AL252" s="23" t="str">
        <f>RIGHT(Table1[[#This Row],[Location]],2)</f>
        <v>PA</v>
      </c>
      <c r="AM252" s="23">
        <f>YEAR(Table1[[#This Row],[EventDate]])</f>
        <v>2012</v>
      </c>
    </row>
    <row r="253" spans="1:39" x14ac:dyDescent="0.25">
      <c r="A253" s="1" t="s">
        <v>279</v>
      </c>
      <c r="B253" s="1" t="s">
        <v>505</v>
      </c>
      <c r="C253" s="1" t="s">
        <v>758</v>
      </c>
      <c r="D253" s="1" t="s">
        <v>1187</v>
      </c>
      <c r="E253" s="1" t="s">
        <v>1595</v>
      </c>
      <c r="F253" s="1" t="s">
        <v>1801</v>
      </c>
      <c r="G253" s="1" t="s">
        <v>2037</v>
      </c>
      <c r="H253" s="1" t="s">
        <v>2486</v>
      </c>
      <c r="I253" s="1" t="s">
        <v>2828</v>
      </c>
      <c r="J253" s="1" t="s">
        <v>3048</v>
      </c>
      <c r="K253" s="1" t="s">
        <v>3299</v>
      </c>
      <c r="L253" s="1" t="s">
        <v>3300</v>
      </c>
      <c r="M253" s="1" t="s">
        <v>3303</v>
      </c>
      <c r="N253" s="1" t="s">
        <v>3555</v>
      </c>
      <c r="O253" s="1" t="s">
        <v>4019</v>
      </c>
      <c r="P253" s="1" t="s">
        <v>4349</v>
      </c>
      <c r="Q253" s="1" t="s">
        <v>4617</v>
      </c>
      <c r="R253">
        <v>1</v>
      </c>
      <c r="S253" s="1" t="s">
        <v>4619</v>
      </c>
      <c r="T253" s="1" t="s">
        <v>4624</v>
      </c>
      <c r="U253" s="1"/>
      <c r="V253" s="1" t="s">
        <v>4627</v>
      </c>
      <c r="W253" s="1"/>
      <c r="X253" s="1"/>
      <c r="Y253" s="1"/>
      <c r="Z253" s="1" t="s">
        <v>4638</v>
      </c>
      <c r="AA253" s="1" t="s">
        <v>4638</v>
      </c>
      <c r="AB253" s="1" t="s">
        <v>4643</v>
      </c>
      <c r="AC253" s="1" t="s">
        <v>4646</v>
      </c>
      <c r="AD253" s="1" t="s">
        <v>4657</v>
      </c>
      <c r="AE253" s="1" t="s">
        <v>4735</v>
      </c>
      <c r="AG253" s="23">
        <f>VALUE(Table1[[#This Row],[TotalFatalInjuries]])</f>
        <v>0</v>
      </c>
      <c r="AH253" s="23">
        <f>VALUE(Table1[[#This Row],[TotalSeriousInjuries]])</f>
        <v>0</v>
      </c>
      <c r="AI253" s="23">
        <f>VALUE(Table1[[#This Row],[TotalMinorInjuries]])</f>
        <v>1</v>
      </c>
      <c r="AJ253" s="23">
        <f>VALUE(Table1[[#This Row],[TotalUninjured]])</f>
        <v>1</v>
      </c>
      <c r="AK253" s="23">
        <f t="shared" si="3"/>
        <v>2</v>
      </c>
      <c r="AL253" s="23" t="str">
        <f>RIGHT(Table1[[#This Row],[Location]],2)</f>
        <v>AR</v>
      </c>
      <c r="AM253" s="23">
        <f>YEAR(Table1[[#This Row],[EventDate]])</f>
        <v>2012</v>
      </c>
    </row>
    <row r="254" spans="1:39" x14ac:dyDescent="0.25">
      <c r="A254" s="1" t="s">
        <v>280</v>
      </c>
      <c r="B254" s="1" t="s">
        <v>505</v>
      </c>
      <c r="C254" s="1" t="s">
        <v>759</v>
      </c>
      <c r="D254" s="1" t="s">
        <v>1188</v>
      </c>
      <c r="E254" s="1" t="s">
        <v>1596</v>
      </c>
      <c r="F254" s="1" t="s">
        <v>1801</v>
      </c>
      <c r="G254" s="1" t="s">
        <v>2038</v>
      </c>
      <c r="H254" s="1" t="s">
        <v>2487</v>
      </c>
      <c r="I254" s="1" t="s">
        <v>2857</v>
      </c>
      <c r="J254" s="1" t="s">
        <v>3154</v>
      </c>
      <c r="K254" s="1" t="s">
        <v>4807</v>
      </c>
      <c r="L254" s="1" t="s">
        <v>3300</v>
      </c>
      <c r="M254" s="1" t="s">
        <v>3303</v>
      </c>
      <c r="N254" s="1" t="s">
        <v>3556</v>
      </c>
      <c r="O254" s="1" t="s">
        <v>4020</v>
      </c>
      <c r="P254" s="1" t="s">
        <v>4443</v>
      </c>
      <c r="Q254" s="1" t="s">
        <v>4618</v>
      </c>
      <c r="R254">
        <v>1</v>
      </c>
      <c r="S254" s="1" t="s">
        <v>4619</v>
      </c>
      <c r="T254" s="1" t="s">
        <v>4624</v>
      </c>
      <c r="U254" s="1"/>
      <c r="V254" s="1" t="s">
        <v>4627</v>
      </c>
      <c r="W254" s="1"/>
      <c r="X254" s="1" t="s">
        <v>4638</v>
      </c>
      <c r="Y254" s="1"/>
      <c r="Z254" s="1"/>
      <c r="AA254" s="1"/>
      <c r="AB254" s="1" t="s">
        <v>4643</v>
      </c>
      <c r="AC254" s="1" t="s">
        <v>4647</v>
      </c>
      <c r="AD254" s="1" t="s">
        <v>4657</v>
      </c>
      <c r="AE254" s="1" t="s">
        <v>1072</v>
      </c>
      <c r="AG254" s="23">
        <f>VALUE(Table1[[#This Row],[TotalFatalInjuries]])</f>
        <v>1</v>
      </c>
      <c r="AH254" s="23">
        <f>VALUE(Table1[[#This Row],[TotalSeriousInjuries]])</f>
        <v>0</v>
      </c>
      <c r="AI254" s="23">
        <f>VALUE(Table1[[#This Row],[TotalMinorInjuries]])</f>
        <v>0</v>
      </c>
      <c r="AJ254" s="23">
        <f>VALUE(Table1[[#This Row],[TotalUninjured]])</f>
        <v>0</v>
      </c>
      <c r="AK254" s="23">
        <f t="shared" si="3"/>
        <v>1</v>
      </c>
      <c r="AL254" s="23" t="str">
        <f>RIGHT(Table1[[#This Row],[Location]],2)</f>
        <v>GA</v>
      </c>
      <c r="AM254" s="23">
        <f>YEAR(Table1[[#This Row],[EventDate]])</f>
        <v>2012</v>
      </c>
    </row>
    <row r="255" spans="1:39" x14ac:dyDescent="0.25">
      <c r="A255" s="1" t="s">
        <v>281</v>
      </c>
      <c r="B255" s="1" t="s">
        <v>505</v>
      </c>
      <c r="C255" s="1" t="s">
        <v>760</v>
      </c>
      <c r="D255" s="1" t="s">
        <v>1189</v>
      </c>
      <c r="E255" s="1" t="s">
        <v>1597</v>
      </c>
      <c r="F255" s="1" t="s">
        <v>1801</v>
      </c>
      <c r="G255" s="1" t="s">
        <v>2039</v>
      </c>
      <c r="H255" s="1" t="s">
        <v>2488</v>
      </c>
      <c r="I255" s="1" t="s">
        <v>2858</v>
      </c>
      <c r="J255" s="1" t="s">
        <v>3155</v>
      </c>
      <c r="K255" s="1" t="s">
        <v>3299</v>
      </c>
      <c r="L255" s="1" t="s">
        <v>3300</v>
      </c>
      <c r="M255" s="1" t="s">
        <v>3303</v>
      </c>
      <c r="N255" s="1" t="s">
        <v>3557</v>
      </c>
      <c r="O255" s="1" t="s">
        <v>4021</v>
      </c>
      <c r="P255" s="1" t="s">
        <v>4444</v>
      </c>
      <c r="Q255" s="1" t="s">
        <v>4618</v>
      </c>
      <c r="R255">
        <v>1</v>
      </c>
      <c r="S255" s="1" t="s">
        <v>4619</v>
      </c>
      <c r="T255" s="1" t="s">
        <v>4624</v>
      </c>
      <c r="U255" s="1"/>
      <c r="V255" s="1" t="s">
        <v>4627</v>
      </c>
      <c r="W255" s="1"/>
      <c r="X255" s="1"/>
      <c r="Y255" s="1" t="s">
        <v>4637</v>
      </c>
      <c r="Z255" s="1"/>
      <c r="AA255" s="1"/>
      <c r="AB255" s="1" t="s">
        <v>4643</v>
      </c>
      <c r="AC255" s="1" t="s">
        <v>4647</v>
      </c>
      <c r="AD255" s="1" t="s">
        <v>4657</v>
      </c>
      <c r="AE255" s="1" t="s">
        <v>4757</v>
      </c>
      <c r="AG255" s="23">
        <f>VALUE(Table1[[#This Row],[TotalFatalInjuries]])</f>
        <v>0</v>
      </c>
      <c r="AH255" s="23">
        <f>VALUE(Table1[[#This Row],[TotalSeriousInjuries]])</f>
        <v>2</v>
      </c>
      <c r="AI255" s="23">
        <f>VALUE(Table1[[#This Row],[TotalMinorInjuries]])</f>
        <v>0</v>
      </c>
      <c r="AJ255" s="23">
        <f>VALUE(Table1[[#This Row],[TotalUninjured]])</f>
        <v>0</v>
      </c>
      <c r="AK255" s="23">
        <f t="shared" si="3"/>
        <v>2</v>
      </c>
      <c r="AL255" s="23" t="str">
        <f>RIGHT(Table1[[#This Row],[Location]],2)</f>
        <v>MI</v>
      </c>
      <c r="AM255" s="23">
        <f>YEAR(Table1[[#This Row],[EventDate]])</f>
        <v>2012</v>
      </c>
    </row>
    <row r="256" spans="1:39" x14ac:dyDescent="0.25">
      <c r="A256" s="1" t="s">
        <v>282</v>
      </c>
      <c r="B256" s="1" t="s">
        <v>505</v>
      </c>
      <c r="C256" s="1" t="s">
        <v>761</v>
      </c>
      <c r="D256" s="1" t="s">
        <v>1190</v>
      </c>
      <c r="E256" s="1" t="s">
        <v>1598</v>
      </c>
      <c r="F256" s="1" t="s">
        <v>1801</v>
      </c>
      <c r="G256" s="1" t="s">
        <v>2040</v>
      </c>
      <c r="H256" s="1" t="s">
        <v>2489</v>
      </c>
      <c r="I256" s="1"/>
      <c r="J256" s="1"/>
      <c r="K256" s="1" t="s">
        <v>4807</v>
      </c>
      <c r="L256" s="1" t="s">
        <v>3300</v>
      </c>
      <c r="M256" s="1" t="s">
        <v>3303</v>
      </c>
      <c r="N256" s="1" t="s">
        <v>3558</v>
      </c>
      <c r="O256" s="1" t="s">
        <v>4022</v>
      </c>
      <c r="P256" s="1" t="s">
        <v>4445</v>
      </c>
      <c r="Q256" s="1" t="s">
        <v>4617</v>
      </c>
      <c r="R256">
        <v>1</v>
      </c>
      <c r="S256" s="1" t="s">
        <v>4619</v>
      </c>
      <c r="T256" s="1" t="s">
        <v>4624</v>
      </c>
      <c r="U256" s="1"/>
      <c r="V256" s="1" t="s">
        <v>4627</v>
      </c>
      <c r="W256" s="1"/>
      <c r="X256" s="1" t="s">
        <v>4638</v>
      </c>
      <c r="Y256" s="1"/>
      <c r="Z256" s="1"/>
      <c r="AA256" s="1"/>
      <c r="AB256" s="1" t="s">
        <v>4643</v>
      </c>
      <c r="AC256" s="1"/>
      <c r="AD256" s="1" t="s">
        <v>4657</v>
      </c>
      <c r="AE256" s="1" t="s">
        <v>1071</v>
      </c>
      <c r="AG256" s="23">
        <f>VALUE(Table1[[#This Row],[TotalFatalInjuries]])</f>
        <v>1</v>
      </c>
      <c r="AH256" s="23">
        <f>VALUE(Table1[[#This Row],[TotalSeriousInjuries]])</f>
        <v>0</v>
      </c>
      <c r="AI256" s="23">
        <f>VALUE(Table1[[#This Row],[TotalMinorInjuries]])</f>
        <v>0</v>
      </c>
      <c r="AJ256" s="23">
        <f>VALUE(Table1[[#This Row],[TotalUninjured]])</f>
        <v>0</v>
      </c>
      <c r="AK256" s="23">
        <f t="shared" si="3"/>
        <v>1</v>
      </c>
      <c r="AL256" s="23" t="str">
        <f>RIGHT(Table1[[#This Row],[Location]],2)</f>
        <v>FL</v>
      </c>
      <c r="AM256" s="23">
        <f>YEAR(Table1[[#This Row],[EventDate]])</f>
        <v>2012</v>
      </c>
    </row>
    <row r="257" spans="1:39" x14ac:dyDescent="0.25">
      <c r="A257" s="1" t="s">
        <v>283</v>
      </c>
      <c r="B257" s="1" t="s">
        <v>505</v>
      </c>
      <c r="C257" s="1" t="s">
        <v>762</v>
      </c>
      <c r="D257" s="1" t="s">
        <v>1191</v>
      </c>
      <c r="E257" s="1" t="s">
        <v>1599</v>
      </c>
      <c r="F257" s="1" t="s">
        <v>1801</v>
      </c>
      <c r="G257" s="1" t="s">
        <v>2041</v>
      </c>
      <c r="H257" s="1" t="s">
        <v>2490</v>
      </c>
      <c r="I257" s="1"/>
      <c r="J257" s="1"/>
      <c r="K257" s="1" t="s">
        <v>3299</v>
      </c>
      <c r="L257" s="1" t="s">
        <v>3300</v>
      </c>
      <c r="M257" s="1" t="s">
        <v>3303</v>
      </c>
      <c r="N257" s="1" t="s">
        <v>3559</v>
      </c>
      <c r="O257" s="1" t="s">
        <v>4023</v>
      </c>
      <c r="P257" s="1" t="s">
        <v>4446</v>
      </c>
      <c r="Q257" s="1" t="s">
        <v>4617</v>
      </c>
      <c r="R257">
        <v>1</v>
      </c>
      <c r="S257" s="1" t="s">
        <v>4619</v>
      </c>
      <c r="T257" s="1" t="s">
        <v>4624</v>
      </c>
      <c r="U257" s="1"/>
      <c r="V257" s="1" t="s">
        <v>4627</v>
      </c>
      <c r="W257" s="1"/>
      <c r="X257" s="1"/>
      <c r="Y257" s="1"/>
      <c r="Z257" s="1" t="s">
        <v>4638</v>
      </c>
      <c r="AA257" s="1"/>
      <c r="AB257" s="1" t="s">
        <v>4643</v>
      </c>
      <c r="AC257" s="1"/>
      <c r="AD257" s="1" t="s">
        <v>4657</v>
      </c>
      <c r="AE257" s="1" t="s">
        <v>1061</v>
      </c>
      <c r="AG257" s="23">
        <f>VALUE(Table1[[#This Row],[TotalFatalInjuries]])</f>
        <v>0</v>
      </c>
      <c r="AH257" s="23">
        <f>VALUE(Table1[[#This Row],[TotalSeriousInjuries]])</f>
        <v>0</v>
      </c>
      <c r="AI257" s="23">
        <f>VALUE(Table1[[#This Row],[TotalMinorInjuries]])</f>
        <v>1</v>
      </c>
      <c r="AJ257" s="23">
        <f>VALUE(Table1[[#This Row],[TotalUninjured]])</f>
        <v>0</v>
      </c>
      <c r="AK257" s="23">
        <f t="shared" si="3"/>
        <v>1</v>
      </c>
      <c r="AL257" s="23" t="str">
        <f>RIGHT(Table1[[#This Row],[Location]],2)</f>
        <v>NY</v>
      </c>
      <c r="AM257" s="23">
        <f>YEAR(Table1[[#This Row],[EventDate]])</f>
        <v>2012</v>
      </c>
    </row>
    <row r="258" spans="1:39" x14ac:dyDescent="0.25">
      <c r="A258" s="1" t="s">
        <v>284</v>
      </c>
      <c r="B258" s="1" t="s">
        <v>505</v>
      </c>
      <c r="C258" s="1" t="s">
        <v>763</v>
      </c>
      <c r="D258" s="1" t="s">
        <v>1192</v>
      </c>
      <c r="E258" s="1" t="s">
        <v>1600</v>
      </c>
      <c r="F258" s="1" t="s">
        <v>1801</v>
      </c>
      <c r="G258" s="1" t="s">
        <v>2042</v>
      </c>
      <c r="H258" s="1" t="s">
        <v>2491</v>
      </c>
      <c r="I258" s="1" t="s">
        <v>2828</v>
      </c>
      <c r="J258" s="1" t="s">
        <v>3048</v>
      </c>
      <c r="K258" s="1" t="s">
        <v>3299</v>
      </c>
      <c r="L258" s="1" t="s">
        <v>3300</v>
      </c>
      <c r="M258" s="1" t="s">
        <v>3303</v>
      </c>
      <c r="N258" s="1" t="s">
        <v>3560</v>
      </c>
      <c r="O258" s="1" t="s">
        <v>3822</v>
      </c>
      <c r="P258" s="1" t="s">
        <v>4447</v>
      </c>
      <c r="Q258" s="1" t="s">
        <v>4618</v>
      </c>
      <c r="R258">
        <v>1</v>
      </c>
      <c r="S258" s="1" t="s">
        <v>4619</v>
      </c>
      <c r="T258" s="1" t="s">
        <v>4624</v>
      </c>
      <c r="U258" s="1"/>
      <c r="V258" s="1" t="s">
        <v>4627</v>
      </c>
      <c r="W258" s="1"/>
      <c r="X258" s="1"/>
      <c r="Y258" s="1"/>
      <c r="Z258" s="1" t="s">
        <v>4637</v>
      </c>
      <c r="AA258" s="1"/>
      <c r="AB258" s="1" t="s">
        <v>4643</v>
      </c>
      <c r="AC258" s="1" t="s">
        <v>4646</v>
      </c>
      <c r="AD258" s="1" t="s">
        <v>4657</v>
      </c>
      <c r="AE258" s="1" t="s">
        <v>4758</v>
      </c>
      <c r="AG258" s="23">
        <f>VALUE(Table1[[#This Row],[TotalFatalInjuries]])</f>
        <v>0</v>
      </c>
      <c r="AH258" s="23">
        <f>VALUE(Table1[[#This Row],[TotalSeriousInjuries]])</f>
        <v>0</v>
      </c>
      <c r="AI258" s="23">
        <f>VALUE(Table1[[#This Row],[TotalMinorInjuries]])</f>
        <v>2</v>
      </c>
      <c r="AJ258" s="23">
        <f>VALUE(Table1[[#This Row],[TotalUninjured]])</f>
        <v>0</v>
      </c>
      <c r="AK258" s="23">
        <f t="shared" si="3"/>
        <v>2</v>
      </c>
      <c r="AL258" s="23" t="str">
        <f>RIGHT(Table1[[#This Row],[Location]],2)</f>
        <v>IL</v>
      </c>
      <c r="AM258" s="23">
        <f>YEAR(Table1[[#This Row],[EventDate]])</f>
        <v>2012</v>
      </c>
    </row>
    <row r="259" spans="1:39" x14ac:dyDescent="0.25">
      <c r="A259" s="1" t="s">
        <v>285</v>
      </c>
      <c r="B259" s="1" t="s">
        <v>505</v>
      </c>
      <c r="C259" s="1" t="s">
        <v>764</v>
      </c>
      <c r="D259" s="1" t="s">
        <v>1192</v>
      </c>
      <c r="E259" s="1" t="s">
        <v>1601</v>
      </c>
      <c r="F259" s="1" t="s">
        <v>1801</v>
      </c>
      <c r="G259" s="1" t="s">
        <v>2043</v>
      </c>
      <c r="H259" s="1" t="s">
        <v>2492</v>
      </c>
      <c r="I259" s="1" t="s">
        <v>2753</v>
      </c>
      <c r="J259" s="1" t="s">
        <v>3048</v>
      </c>
      <c r="K259" s="1" t="s">
        <v>4807</v>
      </c>
      <c r="L259" s="1" t="s">
        <v>3300</v>
      </c>
      <c r="M259" s="1" t="s">
        <v>3303</v>
      </c>
      <c r="N259" s="1" t="s">
        <v>3561</v>
      </c>
      <c r="O259" s="1" t="s">
        <v>4024</v>
      </c>
      <c r="P259" s="1" t="s">
        <v>4448</v>
      </c>
      <c r="Q259" s="1" t="s">
        <v>4617</v>
      </c>
      <c r="R259">
        <v>1</v>
      </c>
      <c r="S259" s="1" t="s">
        <v>4619</v>
      </c>
      <c r="T259" s="1" t="s">
        <v>4624</v>
      </c>
      <c r="U259" s="1"/>
      <c r="V259" s="1" t="s">
        <v>4627</v>
      </c>
      <c r="W259" s="1"/>
      <c r="X259" s="1" t="s">
        <v>4638</v>
      </c>
      <c r="Y259" s="1"/>
      <c r="Z259" s="1"/>
      <c r="AA259" s="1"/>
      <c r="AB259" s="1" t="s">
        <v>4643</v>
      </c>
      <c r="AC259" s="1"/>
      <c r="AD259" s="1" t="s">
        <v>4656</v>
      </c>
      <c r="AE259" s="1" t="s">
        <v>4759</v>
      </c>
      <c r="AG259" s="23">
        <f>VALUE(Table1[[#This Row],[TotalFatalInjuries]])</f>
        <v>1</v>
      </c>
      <c r="AH259" s="23">
        <f>VALUE(Table1[[#This Row],[TotalSeriousInjuries]])</f>
        <v>0</v>
      </c>
      <c r="AI259" s="23">
        <f>VALUE(Table1[[#This Row],[TotalMinorInjuries]])</f>
        <v>0</v>
      </c>
      <c r="AJ259" s="23">
        <f>VALUE(Table1[[#This Row],[TotalUninjured]])</f>
        <v>0</v>
      </c>
      <c r="AK259" s="23">
        <f t="shared" ref="AK259:AK322" si="4">SUM(AG259:AJ259)</f>
        <v>1</v>
      </c>
      <c r="AL259" s="23" t="str">
        <f>RIGHT(Table1[[#This Row],[Location]],2)</f>
        <v>OK</v>
      </c>
      <c r="AM259" s="23">
        <f>YEAR(Table1[[#This Row],[EventDate]])</f>
        <v>2012</v>
      </c>
    </row>
    <row r="260" spans="1:39" x14ac:dyDescent="0.25">
      <c r="A260" s="1" t="s">
        <v>286</v>
      </c>
      <c r="B260" s="1" t="s">
        <v>505</v>
      </c>
      <c r="C260" s="1" t="s">
        <v>765</v>
      </c>
      <c r="D260" s="1" t="s">
        <v>1192</v>
      </c>
      <c r="E260" s="1" t="s">
        <v>1602</v>
      </c>
      <c r="F260" s="1" t="s">
        <v>1801</v>
      </c>
      <c r="G260" s="1" t="s">
        <v>2044</v>
      </c>
      <c r="H260" s="1" t="s">
        <v>2493</v>
      </c>
      <c r="I260" s="1"/>
      <c r="J260" s="1"/>
      <c r="K260" s="1" t="s">
        <v>3299</v>
      </c>
      <c r="L260" s="1" t="s">
        <v>3300</v>
      </c>
      <c r="M260" s="1"/>
      <c r="N260" s="1" t="s">
        <v>3562</v>
      </c>
      <c r="O260" s="1" t="s">
        <v>4025</v>
      </c>
      <c r="P260" s="1" t="s">
        <v>3973</v>
      </c>
      <c r="Q260" s="1" t="s">
        <v>4617</v>
      </c>
      <c r="R260">
        <v>1</v>
      </c>
      <c r="S260" s="1" t="s">
        <v>4619</v>
      </c>
      <c r="T260" s="1" t="s">
        <v>4624</v>
      </c>
      <c r="U260" s="1"/>
      <c r="V260" s="1" t="s">
        <v>4627</v>
      </c>
      <c r="W260" s="1"/>
      <c r="X260" s="1"/>
      <c r="Y260" s="1" t="s">
        <v>4638</v>
      </c>
      <c r="Z260" s="1"/>
      <c r="AA260" s="1"/>
      <c r="AB260" s="1" t="s">
        <v>4643</v>
      </c>
      <c r="AC260" s="1" t="s">
        <v>4646</v>
      </c>
      <c r="AD260" s="1" t="s">
        <v>4657</v>
      </c>
      <c r="AE260" s="1" t="s">
        <v>4740</v>
      </c>
      <c r="AG260" s="23">
        <f>VALUE(Table1[[#This Row],[TotalFatalInjuries]])</f>
        <v>0</v>
      </c>
      <c r="AH260" s="23">
        <f>VALUE(Table1[[#This Row],[TotalSeriousInjuries]])</f>
        <v>1</v>
      </c>
      <c r="AI260" s="23">
        <f>VALUE(Table1[[#This Row],[TotalMinorInjuries]])</f>
        <v>0</v>
      </c>
      <c r="AJ260" s="23">
        <f>VALUE(Table1[[#This Row],[TotalUninjured]])</f>
        <v>0</v>
      </c>
      <c r="AK260" s="23">
        <f t="shared" si="4"/>
        <v>1</v>
      </c>
      <c r="AL260" s="23" t="str">
        <f>RIGHT(Table1[[#This Row],[Location]],2)</f>
        <v>CA</v>
      </c>
      <c r="AM260" s="23">
        <f>YEAR(Table1[[#This Row],[EventDate]])</f>
        <v>2012</v>
      </c>
    </row>
    <row r="261" spans="1:39" x14ac:dyDescent="0.25">
      <c r="A261" s="1" t="s">
        <v>287</v>
      </c>
      <c r="B261" s="1" t="s">
        <v>505</v>
      </c>
      <c r="C261" s="1" t="s">
        <v>766</v>
      </c>
      <c r="D261" s="1" t="s">
        <v>1192</v>
      </c>
      <c r="E261" s="1" t="s">
        <v>1603</v>
      </c>
      <c r="F261" s="1" t="s">
        <v>1801</v>
      </c>
      <c r="G261" s="1" t="s">
        <v>2045</v>
      </c>
      <c r="H261" s="1" t="s">
        <v>2494</v>
      </c>
      <c r="I261" s="1"/>
      <c r="J261" s="1"/>
      <c r="K261" s="1" t="s">
        <v>4807</v>
      </c>
      <c r="L261" s="1" t="s">
        <v>3300</v>
      </c>
      <c r="M261" s="1" t="s">
        <v>3308</v>
      </c>
      <c r="N261" s="1" t="s">
        <v>3563</v>
      </c>
      <c r="O261" s="1" t="s">
        <v>4026</v>
      </c>
      <c r="P261" s="1" t="s">
        <v>4449</v>
      </c>
      <c r="Q261" s="1" t="s">
        <v>4618</v>
      </c>
      <c r="R261">
        <v>1</v>
      </c>
      <c r="S261" s="1" t="s">
        <v>4619</v>
      </c>
      <c r="T261" s="1" t="s">
        <v>4624</v>
      </c>
      <c r="U261" s="1"/>
      <c r="V261" s="1" t="s">
        <v>4627</v>
      </c>
      <c r="W261" s="1"/>
      <c r="X261" s="1" t="s">
        <v>4638</v>
      </c>
      <c r="Y261" s="1"/>
      <c r="Z261" s="1"/>
      <c r="AA261" s="1"/>
      <c r="AB261" s="1" t="s">
        <v>4643</v>
      </c>
      <c r="AC261" s="1" t="s">
        <v>4647</v>
      </c>
      <c r="AD261" s="1" t="s">
        <v>4657</v>
      </c>
      <c r="AE261" s="1" t="s">
        <v>4740</v>
      </c>
      <c r="AG261" s="23">
        <f>VALUE(Table1[[#This Row],[TotalFatalInjuries]])</f>
        <v>1</v>
      </c>
      <c r="AH261" s="23">
        <f>VALUE(Table1[[#This Row],[TotalSeriousInjuries]])</f>
        <v>0</v>
      </c>
      <c r="AI261" s="23">
        <f>VALUE(Table1[[#This Row],[TotalMinorInjuries]])</f>
        <v>0</v>
      </c>
      <c r="AJ261" s="23">
        <f>VALUE(Table1[[#This Row],[TotalUninjured]])</f>
        <v>0</v>
      </c>
      <c r="AK261" s="23">
        <f t="shared" si="4"/>
        <v>1</v>
      </c>
      <c r="AL261" s="23" t="str">
        <f>RIGHT(Table1[[#This Row],[Location]],2)</f>
        <v>NV</v>
      </c>
      <c r="AM261" s="23">
        <f>YEAR(Table1[[#This Row],[EventDate]])</f>
        <v>2012</v>
      </c>
    </row>
    <row r="262" spans="1:39" x14ac:dyDescent="0.25">
      <c r="A262" s="1" t="s">
        <v>288</v>
      </c>
      <c r="B262" s="1" t="s">
        <v>505</v>
      </c>
      <c r="C262" s="1" t="s">
        <v>767</v>
      </c>
      <c r="D262" s="1" t="s">
        <v>1193</v>
      </c>
      <c r="E262" s="1" t="s">
        <v>1604</v>
      </c>
      <c r="F262" s="1" t="s">
        <v>1801</v>
      </c>
      <c r="G262" s="1" t="s">
        <v>2046</v>
      </c>
      <c r="H262" s="1" t="s">
        <v>2495</v>
      </c>
      <c r="I262" s="1" t="s">
        <v>2859</v>
      </c>
      <c r="J262" s="1" t="s">
        <v>3156</v>
      </c>
      <c r="K262" s="1" t="s">
        <v>4807</v>
      </c>
      <c r="L262" s="1" t="s">
        <v>3300</v>
      </c>
      <c r="M262" s="1" t="s">
        <v>3303</v>
      </c>
      <c r="N262" s="1" t="s">
        <v>3564</v>
      </c>
      <c r="O262" s="1" t="s">
        <v>3969</v>
      </c>
      <c r="P262" s="1" t="s">
        <v>4450</v>
      </c>
      <c r="Q262" s="1" t="s">
        <v>4618</v>
      </c>
      <c r="R262">
        <v>1</v>
      </c>
      <c r="S262" s="1" t="s">
        <v>4623</v>
      </c>
      <c r="T262" s="1" t="s">
        <v>4624</v>
      </c>
      <c r="U262" s="1"/>
      <c r="V262" s="1" t="s">
        <v>4633</v>
      </c>
      <c r="W262" s="1"/>
      <c r="X262" s="1" t="s">
        <v>4637</v>
      </c>
      <c r="Y262" s="1"/>
      <c r="Z262" s="1"/>
      <c r="AA262" s="1"/>
      <c r="AB262" s="1" t="s">
        <v>4643</v>
      </c>
      <c r="AC262" s="1"/>
      <c r="AD262" s="1" t="s">
        <v>4656</v>
      </c>
      <c r="AE262" s="1" t="s">
        <v>4661</v>
      </c>
      <c r="AG262" s="23">
        <f>VALUE(Table1[[#This Row],[TotalFatalInjuries]])</f>
        <v>2</v>
      </c>
      <c r="AH262" s="23">
        <f>VALUE(Table1[[#This Row],[TotalSeriousInjuries]])</f>
        <v>0</v>
      </c>
      <c r="AI262" s="23">
        <f>VALUE(Table1[[#This Row],[TotalMinorInjuries]])</f>
        <v>0</v>
      </c>
      <c r="AJ262" s="23">
        <f>VALUE(Table1[[#This Row],[TotalUninjured]])</f>
        <v>0</v>
      </c>
      <c r="AK262" s="23">
        <f t="shared" si="4"/>
        <v>2</v>
      </c>
      <c r="AL262" s="23" t="str">
        <f>RIGHT(Table1[[#This Row],[Location]],2)</f>
        <v>NV</v>
      </c>
      <c r="AM262" s="23">
        <f>YEAR(Table1[[#This Row],[EventDate]])</f>
        <v>2012</v>
      </c>
    </row>
    <row r="263" spans="1:39" x14ac:dyDescent="0.25">
      <c r="A263" s="1" t="s">
        <v>289</v>
      </c>
      <c r="B263" s="1" t="s">
        <v>505</v>
      </c>
      <c r="C263" s="1" t="s">
        <v>768</v>
      </c>
      <c r="D263" s="1" t="s">
        <v>1194</v>
      </c>
      <c r="E263" s="1" t="s">
        <v>1605</v>
      </c>
      <c r="F263" s="1" t="s">
        <v>1801</v>
      </c>
      <c r="G263" s="1" t="s">
        <v>2047</v>
      </c>
      <c r="H263" s="1" t="s">
        <v>2496</v>
      </c>
      <c r="I263" s="1" t="s">
        <v>2860</v>
      </c>
      <c r="J263" s="1" t="s">
        <v>3157</v>
      </c>
      <c r="K263" s="1" t="s">
        <v>3299</v>
      </c>
      <c r="L263" s="1" t="s">
        <v>3300</v>
      </c>
      <c r="M263" s="1" t="s">
        <v>3303</v>
      </c>
      <c r="N263" s="1" t="s">
        <v>3565</v>
      </c>
      <c r="O263" s="1" t="s">
        <v>4027</v>
      </c>
      <c r="P263" s="1" t="s">
        <v>4451</v>
      </c>
      <c r="Q263" s="1" t="s">
        <v>4617</v>
      </c>
      <c r="R263">
        <v>1</v>
      </c>
      <c r="S263" s="1"/>
      <c r="T263" s="1" t="s">
        <v>4624</v>
      </c>
      <c r="U263" s="1"/>
      <c r="V263" s="1" t="s">
        <v>4627</v>
      </c>
      <c r="W263" s="1"/>
      <c r="X263" s="1"/>
      <c r="Y263" s="1" t="s">
        <v>4638</v>
      </c>
      <c r="Z263" s="1"/>
      <c r="AA263" s="1"/>
      <c r="AB263" s="1" t="s">
        <v>4643</v>
      </c>
      <c r="AC263" s="1"/>
      <c r="AD263" s="1" t="s">
        <v>4655</v>
      </c>
      <c r="AE263" s="1" t="s">
        <v>4760</v>
      </c>
      <c r="AG263" s="23">
        <f>VALUE(Table1[[#This Row],[TotalFatalInjuries]])</f>
        <v>0</v>
      </c>
      <c r="AH263" s="23">
        <f>VALUE(Table1[[#This Row],[TotalSeriousInjuries]])</f>
        <v>1</v>
      </c>
      <c r="AI263" s="23">
        <f>VALUE(Table1[[#This Row],[TotalMinorInjuries]])</f>
        <v>0</v>
      </c>
      <c r="AJ263" s="23">
        <f>VALUE(Table1[[#This Row],[TotalUninjured]])</f>
        <v>0</v>
      </c>
      <c r="AK263" s="23">
        <f t="shared" si="4"/>
        <v>1</v>
      </c>
      <c r="AL263" s="23" t="str">
        <f>RIGHT(Table1[[#This Row],[Location]],2)</f>
        <v>UT</v>
      </c>
      <c r="AM263" s="23">
        <f>YEAR(Table1[[#This Row],[EventDate]])</f>
        <v>2012</v>
      </c>
    </row>
    <row r="264" spans="1:39" x14ac:dyDescent="0.25">
      <c r="A264" s="1" t="s">
        <v>290</v>
      </c>
      <c r="B264" s="1" t="s">
        <v>505</v>
      </c>
      <c r="C264" s="1" t="s">
        <v>769</v>
      </c>
      <c r="D264" s="1" t="s">
        <v>1195</v>
      </c>
      <c r="E264" s="1" t="s">
        <v>1606</v>
      </c>
      <c r="F264" s="1" t="s">
        <v>1801</v>
      </c>
      <c r="G264" s="1" t="s">
        <v>2048</v>
      </c>
      <c r="H264" s="1" t="s">
        <v>2497</v>
      </c>
      <c r="I264" s="1"/>
      <c r="J264" s="1"/>
      <c r="K264" s="1" t="s">
        <v>4807</v>
      </c>
      <c r="L264" s="1" t="s">
        <v>3300</v>
      </c>
      <c r="M264" s="1" t="s">
        <v>3303</v>
      </c>
      <c r="N264" s="1" t="s">
        <v>3566</v>
      </c>
      <c r="O264" s="1" t="s">
        <v>4028</v>
      </c>
      <c r="P264" s="1" t="s">
        <v>4452</v>
      </c>
      <c r="Q264" s="1" t="s">
        <v>4617</v>
      </c>
      <c r="R264">
        <v>1</v>
      </c>
      <c r="S264" s="1" t="s">
        <v>4619</v>
      </c>
      <c r="T264" s="1" t="s">
        <v>4624</v>
      </c>
      <c r="U264" s="1"/>
      <c r="V264" s="1" t="s">
        <v>4627</v>
      </c>
      <c r="W264" s="1"/>
      <c r="X264" s="1" t="s">
        <v>4638</v>
      </c>
      <c r="Y264" s="1"/>
      <c r="Z264" s="1"/>
      <c r="AA264" s="1"/>
      <c r="AB264" s="1" t="s">
        <v>4643</v>
      </c>
      <c r="AC264" s="1"/>
      <c r="AD264" s="1" t="s">
        <v>4655</v>
      </c>
      <c r="AE264" s="1" t="s">
        <v>4761</v>
      </c>
      <c r="AG264" s="23">
        <f>VALUE(Table1[[#This Row],[TotalFatalInjuries]])</f>
        <v>1</v>
      </c>
      <c r="AH264" s="23">
        <f>VALUE(Table1[[#This Row],[TotalSeriousInjuries]])</f>
        <v>0</v>
      </c>
      <c r="AI264" s="23">
        <f>VALUE(Table1[[#This Row],[TotalMinorInjuries]])</f>
        <v>0</v>
      </c>
      <c r="AJ264" s="23">
        <f>VALUE(Table1[[#This Row],[TotalUninjured]])</f>
        <v>0</v>
      </c>
      <c r="AK264" s="23">
        <f t="shared" si="4"/>
        <v>1</v>
      </c>
      <c r="AL264" s="23" t="str">
        <f>RIGHT(Table1[[#This Row],[Location]],2)</f>
        <v>CA</v>
      </c>
      <c r="AM264" s="23">
        <f>YEAR(Table1[[#This Row],[EventDate]])</f>
        <v>2012</v>
      </c>
    </row>
    <row r="265" spans="1:39" x14ac:dyDescent="0.25">
      <c r="A265" s="1" t="s">
        <v>291</v>
      </c>
      <c r="B265" s="1" t="s">
        <v>505</v>
      </c>
      <c r="C265" s="1" t="s">
        <v>770</v>
      </c>
      <c r="D265" s="1" t="s">
        <v>1195</v>
      </c>
      <c r="E265" s="1" t="s">
        <v>1607</v>
      </c>
      <c r="F265" s="1" t="s">
        <v>1801</v>
      </c>
      <c r="G265" s="1" t="s">
        <v>2049</v>
      </c>
      <c r="H265" s="1" t="s">
        <v>2498</v>
      </c>
      <c r="I265" s="1" t="s">
        <v>2861</v>
      </c>
      <c r="J265" s="1" t="s">
        <v>3158</v>
      </c>
      <c r="K265" s="1" t="s">
        <v>3299</v>
      </c>
      <c r="L265" s="1" t="s">
        <v>3300</v>
      </c>
      <c r="M265" s="1" t="s">
        <v>3303</v>
      </c>
      <c r="N265" s="1" t="s">
        <v>3567</v>
      </c>
      <c r="O265" s="1" t="s">
        <v>4029</v>
      </c>
      <c r="P265" s="1" t="s">
        <v>4453</v>
      </c>
      <c r="Q265" s="1" t="s">
        <v>4617</v>
      </c>
      <c r="R265">
        <v>1</v>
      </c>
      <c r="S265" s="1" t="s">
        <v>4619</v>
      </c>
      <c r="T265" s="1" t="s">
        <v>4624</v>
      </c>
      <c r="U265" s="1"/>
      <c r="V265" s="1" t="s">
        <v>4627</v>
      </c>
      <c r="W265" s="1"/>
      <c r="X265" s="1"/>
      <c r="Y265" s="1"/>
      <c r="Z265" s="1" t="s">
        <v>4639</v>
      </c>
      <c r="AA265" s="1"/>
      <c r="AB265" s="1" t="s">
        <v>4643</v>
      </c>
      <c r="AC265" s="1" t="s">
        <v>4649</v>
      </c>
      <c r="AD265" s="1" t="s">
        <v>4657</v>
      </c>
      <c r="AE265" s="1" t="s">
        <v>1098</v>
      </c>
      <c r="AG265" s="23">
        <f>VALUE(Table1[[#This Row],[TotalFatalInjuries]])</f>
        <v>0</v>
      </c>
      <c r="AH265" s="23">
        <f>VALUE(Table1[[#This Row],[TotalSeriousInjuries]])</f>
        <v>0</v>
      </c>
      <c r="AI265" s="23">
        <f>VALUE(Table1[[#This Row],[TotalMinorInjuries]])</f>
        <v>3</v>
      </c>
      <c r="AJ265" s="23">
        <f>VALUE(Table1[[#This Row],[TotalUninjured]])</f>
        <v>0</v>
      </c>
      <c r="AK265" s="23">
        <f t="shared" si="4"/>
        <v>3</v>
      </c>
      <c r="AL265" s="23" t="str">
        <f>RIGHT(Table1[[#This Row],[Location]],2)</f>
        <v>CO</v>
      </c>
      <c r="AM265" s="23">
        <f>YEAR(Table1[[#This Row],[EventDate]])</f>
        <v>2012</v>
      </c>
    </row>
    <row r="266" spans="1:39" x14ac:dyDescent="0.25">
      <c r="A266" s="1" t="s">
        <v>292</v>
      </c>
      <c r="B266" s="1" t="s">
        <v>505</v>
      </c>
      <c r="C266" s="1" t="s">
        <v>771</v>
      </c>
      <c r="D266" s="1" t="s">
        <v>1195</v>
      </c>
      <c r="E266" s="1" t="s">
        <v>1608</v>
      </c>
      <c r="F266" s="1" t="s">
        <v>1801</v>
      </c>
      <c r="G266" s="1" t="s">
        <v>2050</v>
      </c>
      <c r="H266" s="1" t="s">
        <v>2499</v>
      </c>
      <c r="I266" s="1" t="s">
        <v>2862</v>
      </c>
      <c r="J266" s="1" t="s">
        <v>3159</v>
      </c>
      <c r="K266" s="1" t="s">
        <v>3299</v>
      </c>
      <c r="L266" s="1" t="s">
        <v>3300</v>
      </c>
      <c r="M266" s="1" t="s">
        <v>3303</v>
      </c>
      <c r="N266" s="1" t="s">
        <v>3568</v>
      </c>
      <c r="O266" s="1" t="s">
        <v>4030</v>
      </c>
      <c r="P266" s="1" t="s">
        <v>4454</v>
      </c>
      <c r="Q266" s="1" t="s">
        <v>4617</v>
      </c>
      <c r="R266">
        <v>1</v>
      </c>
      <c r="S266" s="1" t="s">
        <v>4619</v>
      </c>
      <c r="T266" s="1" t="s">
        <v>4624</v>
      </c>
      <c r="U266" s="1"/>
      <c r="V266" s="1" t="s">
        <v>4627</v>
      </c>
      <c r="W266" s="1"/>
      <c r="X266" s="1"/>
      <c r="Y266" s="1"/>
      <c r="Z266" s="1"/>
      <c r="AA266" s="1" t="s">
        <v>4638</v>
      </c>
      <c r="AB266" s="1" t="s">
        <v>4643</v>
      </c>
      <c r="AC266" s="1"/>
      <c r="AD266" s="1" t="s">
        <v>4655</v>
      </c>
      <c r="AE266" s="1" t="s">
        <v>1180</v>
      </c>
      <c r="AG266" s="23">
        <f>VALUE(Table1[[#This Row],[TotalFatalInjuries]])</f>
        <v>0</v>
      </c>
      <c r="AH266" s="23">
        <f>VALUE(Table1[[#This Row],[TotalSeriousInjuries]])</f>
        <v>0</v>
      </c>
      <c r="AI266" s="23">
        <f>VALUE(Table1[[#This Row],[TotalMinorInjuries]])</f>
        <v>0</v>
      </c>
      <c r="AJ266" s="23">
        <f>VALUE(Table1[[#This Row],[TotalUninjured]])</f>
        <v>1</v>
      </c>
      <c r="AK266" s="23">
        <f t="shared" si="4"/>
        <v>1</v>
      </c>
      <c r="AL266" s="23" t="str">
        <f>RIGHT(Table1[[#This Row],[Location]],2)</f>
        <v>WA</v>
      </c>
      <c r="AM266" s="23">
        <f>YEAR(Table1[[#This Row],[EventDate]])</f>
        <v>2012</v>
      </c>
    </row>
    <row r="267" spans="1:39" x14ac:dyDescent="0.25">
      <c r="A267" s="1" t="s">
        <v>293</v>
      </c>
      <c r="B267" s="1" t="s">
        <v>505</v>
      </c>
      <c r="C267" s="1" t="s">
        <v>772</v>
      </c>
      <c r="D267" s="1" t="s">
        <v>1195</v>
      </c>
      <c r="E267" s="1" t="s">
        <v>1609</v>
      </c>
      <c r="F267" s="1" t="s">
        <v>1801</v>
      </c>
      <c r="G267" s="1" t="s">
        <v>2051</v>
      </c>
      <c r="H267" s="1" t="s">
        <v>2500</v>
      </c>
      <c r="I267" s="1" t="s">
        <v>2863</v>
      </c>
      <c r="J267" s="1" t="s">
        <v>3160</v>
      </c>
      <c r="K267" s="1" t="s">
        <v>3299</v>
      </c>
      <c r="L267" s="1" t="s">
        <v>3300</v>
      </c>
      <c r="M267" s="1" t="s">
        <v>3303</v>
      </c>
      <c r="N267" s="1" t="s">
        <v>3569</v>
      </c>
      <c r="O267" s="1" t="s">
        <v>4031</v>
      </c>
      <c r="P267" s="1" t="s">
        <v>4455</v>
      </c>
      <c r="Q267" s="1" t="s">
        <v>4617</v>
      </c>
      <c r="R267">
        <v>1</v>
      </c>
      <c r="S267" s="1" t="s">
        <v>4619</v>
      </c>
      <c r="T267" s="1" t="s">
        <v>4624</v>
      </c>
      <c r="U267" s="1"/>
      <c r="V267" s="1" t="s">
        <v>4627</v>
      </c>
      <c r="W267" s="1"/>
      <c r="X267" s="1"/>
      <c r="Y267" s="1"/>
      <c r="Z267" s="1" t="s">
        <v>4638</v>
      </c>
      <c r="AA267" s="1"/>
      <c r="AB267" s="1" t="s">
        <v>4643</v>
      </c>
      <c r="AC267" s="1" t="s">
        <v>4648</v>
      </c>
      <c r="AD267" s="1" t="s">
        <v>4657</v>
      </c>
      <c r="AE267" s="1" t="s">
        <v>4754</v>
      </c>
      <c r="AG267" s="23">
        <f>VALUE(Table1[[#This Row],[TotalFatalInjuries]])</f>
        <v>0</v>
      </c>
      <c r="AH267" s="23">
        <f>VALUE(Table1[[#This Row],[TotalSeriousInjuries]])</f>
        <v>0</v>
      </c>
      <c r="AI267" s="23">
        <f>VALUE(Table1[[#This Row],[TotalMinorInjuries]])</f>
        <v>1</v>
      </c>
      <c r="AJ267" s="23">
        <f>VALUE(Table1[[#This Row],[TotalUninjured]])</f>
        <v>0</v>
      </c>
      <c r="AK267" s="23">
        <f t="shared" si="4"/>
        <v>1</v>
      </c>
      <c r="AL267" s="23" t="str">
        <f>RIGHT(Table1[[#This Row],[Location]],2)</f>
        <v>SC</v>
      </c>
      <c r="AM267" s="23">
        <f>YEAR(Table1[[#This Row],[EventDate]])</f>
        <v>2012</v>
      </c>
    </row>
    <row r="268" spans="1:39" x14ac:dyDescent="0.25">
      <c r="A268" s="1" t="s">
        <v>294</v>
      </c>
      <c r="B268" s="1" t="s">
        <v>505</v>
      </c>
      <c r="C268" s="1" t="s">
        <v>773</v>
      </c>
      <c r="D268" s="1" t="s">
        <v>1196</v>
      </c>
      <c r="E268" s="1" t="s">
        <v>1610</v>
      </c>
      <c r="F268" s="1" t="s">
        <v>1801</v>
      </c>
      <c r="G268" s="1" t="s">
        <v>2052</v>
      </c>
      <c r="H268" s="1" t="s">
        <v>2501</v>
      </c>
      <c r="I268" s="1" t="s">
        <v>2864</v>
      </c>
      <c r="J268" s="1" t="s">
        <v>3161</v>
      </c>
      <c r="K268" s="1" t="s">
        <v>4807</v>
      </c>
      <c r="L268" s="1" t="s">
        <v>3300</v>
      </c>
      <c r="M268" s="1" t="s">
        <v>3303</v>
      </c>
      <c r="N268" s="1" t="s">
        <v>3570</v>
      </c>
      <c r="O268" s="1" t="s">
        <v>4032</v>
      </c>
      <c r="P268" s="1" t="s">
        <v>4456</v>
      </c>
      <c r="Q268" s="1" t="s">
        <v>4617</v>
      </c>
      <c r="R268">
        <v>1</v>
      </c>
      <c r="S268" s="1" t="s">
        <v>4619</v>
      </c>
      <c r="T268" s="1" t="s">
        <v>4624</v>
      </c>
      <c r="U268" s="1"/>
      <c r="V268" s="1" t="s">
        <v>4627</v>
      </c>
      <c r="W268" s="1"/>
      <c r="X268" s="1" t="s">
        <v>4638</v>
      </c>
      <c r="Y268" s="1"/>
      <c r="Z268" s="1"/>
      <c r="AA268" s="1"/>
      <c r="AB268" s="1" t="s">
        <v>4643</v>
      </c>
      <c r="AC268" s="1" t="s">
        <v>4646</v>
      </c>
      <c r="AD268" s="1" t="s">
        <v>4657</v>
      </c>
      <c r="AE268" s="1" t="s">
        <v>4736</v>
      </c>
      <c r="AG268" s="23">
        <f>VALUE(Table1[[#This Row],[TotalFatalInjuries]])</f>
        <v>1</v>
      </c>
      <c r="AH268" s="23">
        <f>VALUE(Table1[[#This Row],[TotalSeriousInjuries]])</f>
        <v>0</v>
      </c>
      <c r="AI268" s="23">
        <f>VALUE(Table1[[#This Row],[TotalMinorInjuries]])</f>
        <v>0</v>
      </c>
      <c r="AJ268" s="23">
        <f>VALUE(Table1[[#This Row],[TotalUninjured]])</f>
        <v>0</v>
      </c>
      <c r="AK268" s="23">
        <f t="shared" si="4"/>
        <v>1</v>
      </c>
      <c r="AL268" s="23" t="str">
        <f>RIGHT(Table1[[#This Row],[Location]],2)</f>
        <v>FL</v>
      </c>
      <c r="AM268" s="23">
        <f>YEAR(Table1[[#This Row],[EventDate]])</f>
        <v>2012</v>
      </c>
    </row>
    <row r="269" spans="1:39" x14ac:dyDescent="0.25">
      <c r="A269" s="1" t="s">
        <v>295</v>
      </c>
      <c r="B269" s="1" t="s">
        <v>505</v>
      </c>
      <c r="C269" s="1" t="s">
        <v>774</v>
      </c>
      <c r="D269" s="1" t="s">
        <v>1197</v>
      </c>
      <c r="E269" s="1" t="s">
        <v>1554</v>
      </c>
      <c r="F269" s="1" t="s">
        <v>1801</v>
      </c>
      <c r="G269" s="1" t="s">
        <v>2053</v>
      </c>
      <c r="H269" s="1" t="s">
        <v>2502</v>
      </c>
      <c r="I269" s="1" t="s">
        <v>2830</v>
      </c>
      <c r="J269" s="1" t="s">
        <v>3126</v>
      </c>
      <c r="K269" s="1" t="s">
        <v>3299</v>
      </c>
      <c r="L269" s="1" t="s">
        <v>3300</v>
      </c>
      <c r="M269" s="1" t="s">
        <v>3303</v>
      </c>
      <c r="N269" s="1" t="s">
        <v>3571</v>
      </c>
      <c r="O269" s="1" t="s">
        <v>4033</v>
      </c>
      <c r="P269" s="1" t="s">
        <v>4457</v>
      </c>
      <c r="Q269" s="1" t="s">
        <v>4617</v>
      </c>
      <c r="R269">
        <v>1</v>
      </c>
      <c r="S269" s="1" t="s">
        <v>4619</v>
      </c>
      <c r="T269" s="1" t="s">
        <v>4624</v>
      </c>
      <c r="U269" s="1"/>
      <c r="V269" s="1" t="s">
        <v>4627</v>
      </c>
      <c r="W269" s="1"/>
      <c r="X269" s="1"/>
      <c r="Y269" s="1"/>
      <c r="Z269" s="1"/>
      <c r="AA269" s="1" t="s">
        <v>4638</v>
      </c>
      <c r="AB269" s="1" t="s">
        <v>4643</v>
      </c>
      <c r="AC269" s="1" t="s">
        <v>4646</v>
      </c>
      <c r="AD269" s="1" t="s">
        <v>4657</v>
      </c>
      <c r="AE269" s="1" t="s">
        <v>4715</v>
      </c>
      <c r="AG269" s="23">
        <f>VALUE(Table1[[#This Row],[TotalFatalInjuries]])</f>
        <v>0</v>
      </c>
      <c r="AH269" s="23">
        <f>VALUE(Table1[[#This Row],[TotalSeriousInjuries]])</f>
        <v>0</v>
      </c>
      <c r="AI269" s="23">
        <f>VALUE(Table1[[#This Row],[TotalMinorInjuries]])</f>
        <v>0</v>
      </c>
      <c r="AJ269" s="23">
        <f>VALUE(Table1[[#This Row],[TotalUninjured]])</f>
        <v>1</v>
      </c>
      <c r="AK269" s="23">
        <f t="shared" si="4"/>
        <v>1</v>
      </c>
      <c r="AL269" s="23" t="str">
        <f>RIGHT(Table1[[#This Row],[Location]],2)</f>
        <v>GA</v>
      </c>
      <c r="AM269" s="23">
        <f>YEAR(Table1[[#This Row],[EventDate]])</f>
        <v>2012</v>
      </c>
    </row>
    <row r="270" spans="1:39" x14ac:dyDescent="0.25">
      <c r="A270" s="1" t="s">
        <v>296</v>
      </c>
      <c r="B270" s="1" t="s">
        <v>505</v>
      </c>
      <c r="C270" s="1" t="s">
        <v>775</v>
      </c>
      <c r="D270" s="1" t="s">
        <v>1198</v>
      </c>
      <c r="E270" s="1" t="s">
        <v>1611</v>
      </c>
      <c r="F270" s="1" t="s">
        <v>1801</v>
      </c>
      <c r="G270" s="1" t="s">
        <v>2054</v>
      </c>
      <c r="H270" s="1" t="s">
        <v>2503</v>
      </c>
      <c r="I270" s="1" t="s">
        <v>2865</v>
      </c>
      <c r="J270" s="1" t="s">
        <v>3162</v>
      </c>
      <c r="K270" s="1" t="s">
        <v>3299</v>
      </c>
      <c r="L270" s="1" t="s">
        <v>3300</v>
      </c>
      <c r="M270" s="1" t="s">
        <v>3303</v>
      </c>
      <c r="N270" s="1" t="s">
        <v>3572</v>
      </c>
      <c r="O270" s="1" t="s">
        <v>4034</v>
      </c>
      <c r="P270" s="1" t="s">
        <v>4298</v>
      </c>
      <c r="Q270" s="1" t="s">
        <v>4617</v>
      </c>
      <c r="R270">
        <v>1</v>
      </c>
      <c r="S270" s="1" t="s">
        <v>4619</v>
      </c>
      <c r="T270" s="1" t="s">
        <v>4624</v>
      </c>
      <c r="U270" s="1"/>
      <c r="V270" s="1" t="s">
        <v>4627</v>
      </c>
      <c r="W270" s="1"/>
      <c r="X270" s="1"/>
      <c r="Y270" s="1"/>
      <c r="Z270" s="1" t="s">
        <v>4638</v>
      </c>
      <c r="AA270" s="1"/>
      <c r="AB270" s="1" t="s">
        <v>4643</v>
      </c>
      <c r="AC270" s="1" t="s">
        <v>4646</v>
      </c>
      <c r="AD270" s="1" t="s">
        <v>4657</v>
      </c>
      <c r="AE270" s="1" t="s">
        <v>4727</v>
      </c>
      <c r="AG270" s="23">
        <f>VALUE(Table1[[#This Row],[TotalFatalInjuries]])</f>
        <v>0</v>
      </c>
      <c r="AH270" s="23">
        <f>VALUE(Table1[[#This Row],[TotalSeriousInjuries]])</f>
        <v>0</v>
      </c>
      <c r="AI270" s="23">
        <f>VALUE(Table1[[#This Row],[TotalMinorInjuries]])</f>
        <v>1</v>
      </c>
      <c r="AJ270" s="23">
        <f>VALUE(Table1[[#This Row],[TotalUninjured]])</f>
        <v>0</v>
      </c>
      <c r="AK270" s="23">
        <f t="shared" si="4"/>
        <v>1</v>
      </c>
      <c r="AL270" s="23" t="str">
        <f>RIGHT(Table1[[#This Row],[Location]],2)</f>
        <v>FL</v>
      </c>
      <c r="AM270" s="23">
        <f>YEAR(Table1[[#This Row],[EventDate]])</f>
        <v>2012</v>
      </c>
    </row>
    <row r="271" spans="1:39" x14ac:dyDescent="0.25">
      <c r="A271" s="1" t="s">
        <v>297</v>
      </c>
      <c r="B271" s="1" t="s">
        <v>505</v>
      </c>
      <c r="C271" s="1" t="s">
        <v>776</v>
      </c>
      <c r="D271" s="1" t="s">
        <v>1199</v>
      </c>
      <c r="E271" s="1" t="s">
        <v>1612</v>
      </c>
      <c r="F271" s="1" t="s">
        <v>1801</v>
      </c>
      <c r="G271" s="1" t="s">
        <v>2055</v>
      </c>
      <c r="H271" s="1" t="s">
        <v>2504</v>
      </c>
      <c r="I271" s="1"/>
      <c r="J271" s="1"/>
      <c r="K271" s="1" t="s">
        <v>3299</v>
      </c>
      <c r="L271" s="1" t="s">
        <v>3300</v>
      </c>
      <c r="M271" s="1" t="s">
        <v>3303</v>
      </c>
      <c r="N271" s="1" t="s">
        <v>3573</v>
      </c>
      <c r="O271" s="1" t="s">
        <v>4035</v>
      </c>
      <c r="P271" s="1" t="s">
        <v>4458</v>
      </c>
      <c r="Q271" s="1" t="s">
        <v>4617</v>
      </c>
      <c r="R271">
        <v>1</v>
      </c>
      <c r="S271" s="1" t="s">
        <v>4619</v>
      </c>
      <c r="T271" s="1" t="s">
        <v>4624</v>
      </c>
      <c r="U271" s="1"/>
      <c r="V271" s="1" t="s">
        <v>4633</v>
      </c>
      <c r="W271" s="1"/>
      <c r="X271" s="1"/>
      <c r="Y271" s="1"/>
      <c r="Z271" s="1"/>
      <c r="AA271" s="1" t="s">
        <v>4638</v>
      </c>
      <c r="AB271" s="1" t="s">
        <v>4643</v>
      </c>
      <c r="AC271" s="1" t="s">
        <v>4647</v>
      </c>
      <c r="AD271" s="1" t="s">
        <v>4657</v>
      </c>
      <c r="AE271" s="1" t="s">
        <v>4735</v>
      </c>
      <c r="AG271" s="23">
        <f>VALUE(Table1[[#This Row],[TotalFatalInjuries]])</f>
        <v>0</v>
      </c>
      <c r="AH271" s="23">
        <f>VALUE(Table1[[#This Row],[TotalSeriousInjuries]])</f>
        <v>0</v>
      </c>
      <c r="AI271" s="23">
        <f>VALUE(Table1[[#This Row],[TotalMinorInjuries]])</f>
        <v>0</v>
      </c>
      <c r="AJ271" s="23">
        <f>VALUE(Table1[[#This Row],[TotalUninjured]])</f>
        <v>1</v>
      </c>
      <c r="AK271" s="23">
        <f t="shared" si="4"/>
        <v>1</v>
      </c>
      <c r="AL271" s="23" t="str">
        <f>RIGHT(Table1[[#This Row],[Location]],2)</f>
        <v>FL</v>
      </c>
      <c r="AM271" s="23">
        <f>YEAR(Table1[[#This Row],[EventDate]])</f>
        <v>2012</v>
      </c>
    </row>
    <row r="272" spans="1:39" x14ac:dyDescent="0.25">
      <c r="A272" s="1" t="s">
        <v>298</v>
      </c>
      <c r="B272" s="1" t="s">
        <v>505</v>
      </c>
      <c r="C272" s="1" t="s">
        <v>777</v>
      </c>
      <c r="D272" s="1" t="s">
        <v>1200</v>
      </c>
      <c r="E272" s="1" t="s">
        <v>1613</v>
      </c>
      <c r="F272" s="1" t="s">
        <v>1801</v>
      </c>
      <c r="G272" s="1" t="s">
        <v>2056</v>
      </c>
      <c r="H272" s="1" t="s">
        <v>2505</v>
      </c>
      <c r="I272" s="1"/>
      <c r="J272" s="1"/>
      <c r="K272" s="1" t="s">
        <v>3299</v>
      </c>
      <c r="L272" s="1" t="s">
        <v>3300</v>
      </c>
      <c r="M272" s="1" t="s">
        <v>3303</v>
      </c>
      <c r="N272" s="1" t="s">
        <v>3574</v>
      </c>
      <c r="O272" s="1" t="s">
        <v>4036</v>
      </c>
      <c r="P272" s="1" t="s">
        <v>4459</v>
      </c>
      <c r="Q272" s="1" t="s">
        <v>4617</v>
      </c>
      <c r="R272">
        <v>1</v>
      </c>
      <c r="S272" s="1" t="s">
        <v>4619</v>
      </c>
      <c r="T272" s="1" t="s">
        <v>4624</v>
      </c>
      <c r="U272" s="1"/>
      <c r="V272" s="1" t="s">
        <v>4627</v>
      </c>
      <c r="W272" s="1"/>
      <c r="X272" s="1"/>
      <c r="Y272" s="1"/>
      <c r="Z272" s="1"/>
      <c r="AA272" s="1" t="s">
        <v>4637</v>
      </c>
      <c r="AB272" s="1" t="s">
        <v>4643</v>
      </c>
      <c r="AC272" s="1" t="s">
        <v>4651</v>
      </c>
      <c r="AD272" s="1" t="s">
        <v>4657</v>
      </c>
      <c r="AE272" s="1" t="s">
        <v>4754</v>
      </c>
      <c r="AG272" s="23">
        <f>VALUE(Table1[[#This Row],[TotalFatalInjuries]])</f>
        <v>0</v>
      </c>
      <c r="AH272" s="23">
        <f>VALUE(Table1[[#This Row],[TotalSeriousInjuries]])</f>
        <v>0</v>
      </c>
      <c r="AI272" s="23">
        <f>VALUE(Table1[[#This Row],[TotalMinorInjuries]])</f>
        <v>0</v>
      </c>
      <c r="AJ272" s="23">
        <f>VALUE(Table1[[#This Row],[TotalUninjured]])</f>
        <v>2</v>
      </c>
      <c r="AK272" s="23">
        <f t="shared" si="4"/>
        <v>2</v>
      </c>
      <c r="AL272" s="23" t="str">
        <f>RIGHT(Table1[[#This Row],[Location]],2)</f>
        <v>TX</v>
      </c>
      <c r="AM272" s="23">
        <f>YEAR(Table1[[#This Row],[EventDate]])</f>
        <v>2012</v>
      </c>
    </row>
    <row r="273" spans="1:39" x14ac:dyDescent="0.25">
      <c r="A273" s="1" t="s">
        <v>299</v>
      </c>
      <c r="B273" s="1" t="s">
        <v>505</v>
      </c>
      <c r="C273" s="1" t="s">
        <v>778</v>
      </c>
      <c r="D273" s="1" t="s">
        <v>1200</v>
      </c>
      <c r="E273" s="1" t="s">
        <v>1614</v>
      </c>
      <c r="F273" s="1" t="s">
        <v>1801</v>
      </c>
      <c r="G273" s="1" t="s">
        <v>2057</v>
      </c>
      <c r="H273" s="1" t="s">
        <v>2506</v>
      </c>
      <c r="I273" s="1"/>
      <c r="J273" s="1"/>
      <c r="K273" s="1" t="s">
        <v>4807</v>
      </c>
      <c r="L273" s="1" t="s">
        <v>3300</v>
      </c>
      <c r="M273" s="1" t="s">
        <v>3303</v>
      </c>
      <c r="N273" s="1" t="s">
        <v>3575</v>
      </c>
      <c r="O273" s="1" t="s">
        <v>4037</v>
      </c>
      <c r="P273" s="1" t="s">
        <v>4460</v>
      </c>
      <c r="Q273" s="1" t="s">
        <v>4617</v>
      </c>
      <c r="R273">
        <v>1</v>
      </c>
      <c r="S273" s="1" t="s">
        <v>4620</v>
      </c>
      <c r="T273" s="1" t="s">
        <v>4624</v>
      </c>
      <c r="U273" s="1"/>
      <c r="V273" s="1" t="s">
        <v>4629</v>
      </c>
      <c r="W273" s="1"/>
      <c r="X273" s="1" t="s">
        <v>4637</v>
      </c>
      <c r="Y273" s="1"/>
      <c r="Z273" s="1"/>
      <c r="AA273" s="1"/>
      <c r="AB273" s="1" t="s">
        <v>4643</v>
      </c>
      <c r="AC273" s="1"/>
      <c r="AD273" s="1" t="s">
        <v>4655</v>
      </c>
      <c r="AE273" s="1" t="s">
        <v>1197</v>
      </c>
      <c r="AG273" s="23">
        <f>VALUE(Table1[[#This Row],[TotalFatalInjuries]])</f>
        <v>2</v>
      </c>
      <c r="AH273" s="23">
        <f>VALUE(Table1[[#This Row],[TotalSeriousInjuries]])</f>
        <v>0</v>
      </c>
      <c r="AI273" s="23">
        <f>VALUE(Table1[[#This Row],[TotalMinorInjuries]])</f>
        <v>0</v>
      </c>
      <c r="AJ273" s="23">
        <f>VALUE(Table1[[#This Row],[TotalUninjured]])</f>
        <v>0</v>
      </c>
      <c r="AK273" s="23">
        <f t="shared" si="4"/>
        <v>2</v>
      </c>
      <c r="AL273" s="23" t="str">
        <f>RIGHT(Table1[[#This Row],[Location]],2)</f>
        <v>OR</v>
      </c>
      <c r="AM273" s="23">
        <f>YEAR(Table1[[#This Row],[EventDate]])</f>
        <v>2012</v>
      </c>
    </row>
    <row r="274" spans="1:39" x14ac:dyDescent="0.25">
      <c r="A274" s="1" t="s">
        <v>300</v>
      </c>
      <c r="B274" s="1" t="s">
        <v>505</v>
      </c>
      <c r="C274" s="1" t="s">
        <v>779</v>
      </c>
      <c r="D274" s="1" t="s">
        <v>1201</v>
      </c>
      <c r="E274" s="1" t="s">
        <v>1615</v>
      </c>
      <c r="F274" s="1" t="s">
        <v>1801</v>
      </c>
      <c r="G274" s="1" t="s">
        <v>2058</v>
      </c>
      <c r="H274" s="1" t="s">
        <v>2507</v>
      </c>
      <c r="I274" s="1" t="s">
        <v>2866</v>
      </c>
      <c r="J274" s="1" t="s">
        <v>3163</v>
      </c>
      <c r="K274" s="1" t="s">
        <v>3299</v>
      </c>
      <c r="L274" s="1" t="s">
        <v>3300</v>
      </c>
      <c r="M274" s="1" t="s">
        <v>3303</v>
      </c>
      <c r="N274" s="1" t="s">
        <v>3576</v>
      </c>
      <c r="O274" s="1" t="s">
        <v>4038</v>
      </c>
      <c r="P274" s="1" t="s">
        <v>4461</v>
      </c>
      <c r="Q274" s="1" t="s">
        <v>4617</v>
      </c>
      <c r="R274">
        <v>1</v>
      </c>
      <c r="S274" s="1" t="s">
        <v>4619</v>
      </c>
      <c r="T274" s="1" t="s">
        <v>4624</v>
      </c>
      <c r="U274" s="1"/>
      <c r="V274" s="1" t="s">
        <v>4627</v>
      </c>
      <c r="W274" s="1"/>
      <c r="X274" s="1"/>
      <c r="Y274" s="1"/>
      <c r="Z274" s="1" t="s">
        <v>4638</v>
      </c>
      <c r="AA274" s="1"/>
      <c r="AB274" s="1" t="s">
        <v>4643</v>
      </c>
      <c r="AC274" s="1" t="s">
        <v>4646</v>
      </c>
      <c r="AD274" s="1" t="s">
        <v>4657</v>
      </c>
      <c r="AE274" s="1" t="s">
        <v>4680</v>
      </c>
      <c r="AG274" s="23">
        <f>VALUE(Table1[[#This Row],[TotalFatalInjuries]])</f>
        <v>0</v>
      </c>
      <c r="AH274" s="23">
        <f>VALUE(Table1[[#This Row],[TotalSeriousInjuries]])</f>
        <v>0</v>
      </c>
      <c r="AI274" s="23">
        <f>VALUE(Table1[[#This Row],[TotalMinorInjuries]])</f>
        <v>1</v>
      </c>
      <c r="AJ274" s="23">
        <f>VALUE(Table1[[#This Row],[TotalUninjured]])</f>
        <v>0</v>
      </c>
      <c r="AK274" s="23">
        <f t="shared" si="4"/>
        <v>1</v>
      </c>
      <c r="AL274" s="23" t="str">
        <f>RIGHT(Table1[[#This Row],[Location]],2)</f>
        <v>TX</v>
      </c>
      <c r="AM274" s="23">
        <f>YEAR(Table1[[#This Row],[EventDate]])</f>
        <v>2012</v>
      </c>
    </row>
    <row r="275" spans="1:39" x14ac:dyDescent="0.25">
      <c r="A275" s="1" t="s">
        <v>301</v>
      </c>
      <c r="B275" s="1" t="s">
        <v>505</v>
      </c>
      <c r="C275" s="1" t="s">
        <v>780</v>
      </c>
      <c r="D275" s="1" t="s">
        <v>1202</v>
      </c>
      <c r="E275" s="1" t="s">
        <v>1616</v>
      </c>
      <c r="F275" s="1" t="s">
        <v>1801</v>
      </c>
      <c r="G275" s="1" t="s">
        <v>2059</v>
      </c>
      <c r="H275" s="1" t="s">
        <v>2508</v>
      </c>
      <c r="I275" s="1"/>
      <c r="J275" s="1"/>
      <c r="K275" s="1" t="s">
        <v>3299</v>
      </c>
      <c r="L275" s="1" t="s">
        <v>3300</v>
      </c>
      <c r="M275" s="1" t="s">
        <v>3303</v>
      </c>
      <c r="N275" s="1" t="s">
        <v>3577</v>
      </c>
      <c r="O275" s="1" t="s">
        <v>4039</v>
      </c>
      <c r="P275" s="1" t="s">
        <v>4282</v>
      </c>
      <c r="Q275" s="1" t="s">
        <v>4617</v>
      </c>
      <c r="R275">
        <v>1</v>
      </c>
      <c r="S275" s="1" t="s">
        <v>4619</v>
      </c>
      <c r="T275" s="1" t="s">
        <v>4624</v>
      </c>
      <c r="U275" s="1"/>
      <c r="V275" s="1" t="s">
        <v>4627</v>
      </c>
      <c r="W275" s="1"/>
      <c r="X275" s="1"/>
      <c r="Y275" s="1"/>
      <c r="Z275" s="1"/>
      <c r="AA275" s="1" t="s">
        <v>4638</v>
      </c>
      <c r="AB275" s="1" t="s">
        <v>4643</v>
      </c>
      <c r="AC275" s="1" t="s">
        <v>4647</v>
      </c>
      <c r="AD275" s="1" t="s">
        <v>4657</v>
      </c>
      <c r="AE275" s="1" t="s">
        <v>4741</v>
      </c>
      <c r="AG275" s="23">
        <f>VALUE(Table1[[#This Row],[TotalFatalInjuries]])</f>
        <v>0</v>
      </c>
      <c r="AH275" s="23">
        <f>VALUE(Table1[[#This Row],[TotalSeriousInjuries]])</f>
        <v>0</v>
      </c>
      <c r="AI275" s="23">
        <f>VALUE(Table1[[#This Row],[TotalMinorInjuries]])</f>
        <v>0</v>
      </c>
      <c r="AJ275" s="23">
        <f>VALUE(Table1[[#This Row],[TotalUninjured]])</f>
        <v>1</v>
      </c>
      <c r="AK275" s="23">
        <f t="shared" si="4"/>
        <v>1</v>
      </c>
      <c r="AL275" s="23" t="str">
        <f>RIGHT(Table1[[#This Row],[Location]],2)</f>
        <v>WV</v>
      </c>
      <c r="AM275" s="23">
        <f>YEAR(Table1[[#This Row],[EventDate]])</f>
        <v>2012</v>
      </c>
    </row>
    <row r="276" spans="1:39" x14ac:dyDescent="0.25">
      <c r="A276" s="1" t="s">
        <v>302</v>
      </c>
      <c r="B276" s="1" t="s">
        <v>505</v>
      </c>
      <c r="C276" s="1" t="s">
        <v>781</v>
      </c>
      <c r="D276" s="1" t="s">
        <v>1203</v>
      </c>
      <c r="E276" s="1" t="s">
        <v>1617</v>
      </c>
      <c r="F276" s="1" t="s">
        <v>1801</v>
      </c>
      <c r="G276" s="1" t="s">
        <v>2060</v>
      </c>
      <c r="H276" s="1" t="s">
        <v>2509</v>
      </c>
      <c r="I276" s="1"/>
      <c r="J276" s="1" t="s">
        <v>3048</v>
      </c>
      <c r="K276" s="1" t="s">
        <v>3299</v>
      </c>
      <c r="L276" s="1" t="s">
        <v>3300</v>
      </c>
      <c r="M276" s="1" t="s">
        <v>3303</v>
      </c>
      <c r="N276" s="1" t="s">
        <v>3578</v>
      </c>
      <c r="O276" s="1" t="s">
        <v>4040</v>
      </c>
      <c r="P276" s="1" t="s">
        <v>4462</v>
      </c>
      <c r="Q276" s="1" t="s">
        <v>4617</v>
      </c>
      <c r="R276">
        <v>1</v>
      </c>
      <c r="S276" s="1" t="s">
        <v>4619</v>
      </c>
      <c r="T276" s="1" t="s">
        <v>4624</v>
      </c>
      <c r="U276" s="1"/>
      <c r="V276" s="1" t="s">
        <v>4627</v>
      </c>
      <c r="W276" s="1"/>
      <c r="X276" s="1"/>
      <c r="Y276" s="1" t="s">
        <v>4638</v>
      </c>
      <c r="Z276" s="1"/>
      <c r="AA276" s="1"/>
      <c r="AB276" s="1" t="s">
        <v>4643</v>
      </c>
      <c r="AC276" s="1" t="s">
        <v>4646</v>
      </c>
      <c r="AD276" s="1" t="s">
        <v>4657</v>
      </c>
      <c r="AE276" s="1" t="s">
        <v>4732</v>
      </c>
      <c r="AG276" s="23">
        <f>VALUE(Table1[[#This Row],[TotalFatalInjuries]])</f>
        <v>0</v>
      </c>
      <c r="AH276" s="23">
        <f>VALUE(Table1[[#This Row],[TotalSeriousInjuries]])</f>
        <v>1</v>
      </c>
      <c r="AI276" s="23">
        <f>VALUE(Table1[[#This Row],[TotalMinorInjuries]])</f>
        <v>0</v>
      </c>
      <c r="AJ276" s="23">
        <f>VALUE(Table1[[#This Row],[TotalUninjured]])</f>
        <v>0</v>
      </c>
      <c r="AK276" s="23">
        <f t="shared" si="4"/>
        <v>1</v>
      </c>
      <c r="AL276" s="23" t="str">
        <f>RIGHT(Table1[[#This Row],[Location]],2)</f>
        <v>WV</v>
      </c>
      <c r="AM276" s="23">
        <f>YEAR(Table1[[#This Row],[EventDate]])</f>
        <v>2012</v>
      </c>
    </row>
    <row r="277" spans="1:39" x14ac:dyDescent="0.25">
      <c r="A277" s="1" t="s">
        <v>303</v>
      </c>
      <c r="B277" s="1" t="s">
        <v>505</v>
      </c>
      <c r="C277" s="1" t="s">
        <v>782</v>
      </c>
      <c r="D277" s="1" t="s">
        <v>1204</v>
      </c>
      <c r="E277" s="1" t="s">
        <v>1618</v>
      </c>
      <c r="F277" s="1" t="s">
        <v>1801</v>
      </c>
      <c r="G277" s="1" t="s">
        <v>2061</v>
      </c>
      <c r="H277" s="1" t="s">
        <v>2510</v>
      </c>
      <c r="I277" s="1"/>
      <c r="J277" s="1"/>
      <c r="K277" s="1" t="s">
        <v>4807</v>
      </c>
      <c r="L277" s="1" t="s">
        <v>3300</v>
      </c>
      <c r="M277" s="1" t="s">
        <v>3303</v>
      </c>
      <c r="N277" s="1" t="s">
        <v>3579</v>
      </c>
      <c r="O277" s="1" t="s">
        <v>4041</v>
      </c>
      <c r="P277" s="1" t="s">
        <v>4463</v>
      </c>
      <c r="Q277" s="1" t="s">
        <v>4617</v>
      </c>
      <c r="R277">
        <v>1</v>
      </c>
      <c r="S277" s="1" t="s">
        <v>4619</v>
      </c>
      <c r="T277" s="1" t="s">
        <v>4624</v>
      </c>
      <c r="U277" s="1"/>
      <c r="V277" s="1" t="s">
        <v>4627</v>
      </c>
      <c r="W277" s="1"/>
      <c r="X277" s="1" t="s">
        <v>4638</v>
      </c>
      <c r="Y277" s="1"/>
      <c r="Z277" s="1"/>
      <c r="AA277" s="1"/>
      <c r="AB277" s="1" t="s">
        <v>4643</v>
      </c>
      <c r="AC277" s="1" t="s">
        <v>4651</v>
      </c>
      <c r="AD277" s="1" t="s">
        <v>4657</v>
      </c>
      <c r="AE277" s="1" t="s">
        <v>4751</v>
      </c>
      <c r="AG277" s="23">
        <f>VALUE(Table1[[#This Row],[TotalFatalInjuries]])</f>
        <v>1</v>
      </c>
      <c r="AH277" s="23">
        <f>VALUE(Table1[[#This Row],[TotalSeriousInjuries]])</f>
        <v>0</v>
      </c>
      <c r="AI277" s="23">
        <f>VALUE(Table1[[#This Row],[TotalMinorInjuries]])</f>
        <v>0</v>
      </c>
      <c r="AJ277" s="23">
        <f>VALUE(Table1[[#This Row],[TotalUninjured]])</f>
        <v>0</v>
      </c>
      <c r="AK277" s="23">
        <f t="shared" si="4"/>
        <v>1</v>
      </c>
      <c r="AL277" s="23" t="str">
        <f>RIGHT(Table1[[#This Row],[Location]],2)</f>
        <v>KY</v>
      </c>
      <c r="AM277" s="23">
        <f>YEAR(Table1[[#This Row],[EventDate]])</f>
        <v>2012</v>
      </c>
    </row>
    <row r="278" spans="1:39" x14ac:dyDescent="0.25">
      <c r="A278" s="1" t="s">
        <v>304</v>
      </c>
      <c r="B278" s="1" t="s">
        <v>505</v>
      </c>
      <c r="C278" s="1" t="s">
        <v>783</v>
      </c>
      <c r="D278" s="1" t="s">
        <v>1204</v>
      </c>
      <c r="E278" s="1" t="s">
        <v>1619</v>
      </c>
      <c r="F278" s="1" t="s">
        <v>1801</v>
      </c>
      <c r="G278" s="1"/>
      <c r="H278" s="1"/>
      <c r="I278" s="1"/>
      <c r="J278" s="1"/>
      <c r="K278" s="1" t="s">
        <v>3299</v>
      </c>
      <c r="L278" s="1" t="s">
        <v>3300</v>
      </c>
      <c r="M278" s="1" t="s">
        <v>3303</v>
      </c>
      <c r="N278" s="1" t="s">
        <v>3580</v>
      </c>
      <c r="O278" s="1" t="s">
        <v>4042</v>
      </c>
      <c r="P278" s="1" t="s">
        <v>4338</v>
      </c>
      <c r="Q278" s="1" t="s">
        <v>4618</v>
      </c>
      <c r="R278">
        <v>1</v>
      </c>
      <c r="S278" s="1" t="s">
        <v>4619</v>
      </c>
      <c r="T278" s="1" t="s">
        <v>4624</v>
      </c>
      <c r="U278" s="1"/>
      <c r="V278" s="1" t="s">
        <v>4627</v>
      </c>
      <c r="W278" s="1"/>
      <c r="X278" s="1"/>
      <c r="Y278" s="1" t="s">
        <v>4638</v>
      </c>
      <c r="Z278" s="1"/>
      <c r="AA278" s="1"/>
      <c r="AB278" s="1" t="s">
        <v>4643</v>
      </c>
      <c r="AC278" s="1" t="s">
        <v>4646</v>
      </c>
      <c r="AD278" s="1" t="s">
        <v>4657</v>
      </c>
      <c r="AE278" s="1" t="s">
        <v>4740</v>
      </c>
      <c r="AG278" s="23">
        <f>VALUE(Table1[[#This Row],[TotalFatalInjuries]])</f>
        <v>0</v>
      </c>
      <c r="AH278" s="23">
        <f>VALUE(Table1[[#This Row],[TotalSeriousInjuries]])</f>
        <v>1</v>
      </c>
      <c r="AI278" s="23">
        <f>VALUE(Table1[[#This Row],[TotalMinorInjuries]])</f>
        <v>0</v>
      </c>
      <c r="AJ278" s="23">
        <f>VALUE(Table1[[#This Row],[TotalUninjured]])</f>
        <v>0</v>
      </c>
      <c r="AK278" s="23">
        <f t="shared" si="4"/>
        <v>1</v>
      </c>
      <c r="AL278" s="23" t="str">
        <f>RIGHT(Table1[[#This Row],[Location]],2)</f>
        <v>MN</v>
      </c>
      <c r="AM278" s="23">
        <f>YEAR(Table1[[#This Row],[EventDate]])</f>
        <v>2012</v>
      </c>
    </row>
    <row r="279" spans="1:39" x14ac:dyDescent="0.25">
      <c r="A279" s="1" t="s">
        <v>305</v>
      </c>
      <c r="B279" s="1" t="s">
        <v>505</v>
      </c>
      <c r="C279" s="1" t="s">
        <v>784</v>
      </c>
      <c r="D279" s="1" t="s">
        <v>1205</v>
      </c>
      <c r="E279" s="1" t="s">
        <v>1620</v>
      </c>
      <c r="F279" s="1" t="s">
        <v>1801</v>
      </c>
      <c r="G279" s="1"/>
      <c r="H279" s="1"/>
      <c r="I279" s="1"/>
      <c r="J279" s="1"/>
      <c r="K279" s="1" t="s">
        <v>3299</v>
      </c>
      <c r="L279" s="1" t="s">
        <v>3300</v>
      </c>
      <c r="M279" s="1" t="s">
        <v>3303</v>
      </c>
      <c r="N279" s="1" t="s">
        <v>3581</v>
      </c>
      <c r="O279" s="1" t="s">
        <v>4043</v>
      </c>
      <c r="P279" s="1" t="s">
        <v>4464</v>
      </c>
      <c r="Q279" s="1" t="s">
        <v>4618</v>
      </c>
      <c r="R279">
        <v>1</v>
      </c>
      <c r="S279" s="1" t="s">
        <v>4619</v>
      </c>
      <c r="T279" s="1" t="s">
        <v>4624</v>
      </c>
      <c r="U279" s="1"/>
      <c r="V279" s="1" t="s">
        <v>4627</v>
      </c>
      <c r="W279" s="1"/>
      <c r="X279" s="1"/>
      <c r="Y279" s="1"/>
      <c r="Z279" s="1" t="s">
        <v>4638</v>
      </c>
      <c r="AA279" s="1"/>
      <c r="AB279" s="1" t="s">
        <v>4643</v>
      </c>
      <c r="AC279" s="1" t="s">
        <v>4651</v>
      </c>
      <c r="AD279" s="1" t="s">
        <v>4657</v>
      </c>
      <c r="AE279" s="1" t="s">
        <v>4750</v>
      </c>
      <c r="AG279" s="23">
        <f>VALUE(Table1[[#This Row],[TotalFatalInjuries]])</f>
        <v>0</v>
      </c>
      <c r="AH279" s="23">
        <f>VALUE(Table1[[#This Row],[TotalSeriousInjuries]])</f>
        <v>0</v>
      </c>
      <c r="AI279" s="23">
        <f>VALUE(Table1[[#This Row],[TotalMinorInjuries]])</f>
        <v>1</v>
      </c>
      <c r="AJ279" s="23">
        <f>VALUE(Table1[[#This Row],[TotalUninjured]])</f>
        <v>0</v>
      </c>
      <c r="AK279" s="23">
        <f t="shared" si="4"/>
        <v>1</v>
      </c>
      <c r="AL279" s="23" t="str">
        <f>RIGHT(Table1[[#This Row],[Location]],2)</f>
        <v>OH</v>
      </c>
      <c r="AM279" s="23">
        <f>YEAR(Table1[[#This Row],[EventDate]])</f>
        <v>2012</v>
      </c>
    </row>
    <row r="280" spans="1:39" x14ac:dyDescent="0.25">
      <c r="A280" s="1" t="s">
        <v>306</v>
      </c>
      <c r="B280" s="1" t="s">
        <v>505</v>
      </c>
      <c r="C280" s="1" t="s">
        <v>785</v>
      </c>
      <c r="D280" s="1" t="s">
        <v>1205</v>
      </c>
      <c r="E280" s="1" t="s">
        <v>1621</v>
      </c>
      <c r="F280" s="1" t="s">
        <v>1801</v>
      </c>
      <c r="G280" s="1" t="s">
        <v>2062</v>
      </c>
      <c r="H280" s="1" t="s">
        <v>2511</v>
      </c>
      <c r="I280" s="1" t="s">
        <v>2867</v>
      </c>
      <c r="J280" s="1" t="s">
        <v>3164</v>
      </c>
      <c r="K280" s="1" t="s">
        <v>3299</v>
      </c>
      <c r="L280" s="1" t="s">
        <v>3300</v>
      </c>
      <c r="M280" s="1" t="s">
        <v>3303</v>
      </c>
      <c r="N280" s="1" t="s">
        <v>3582</v>
      </c>
      <c r="O280" s="1" t="s">
        <v>4044</v>
      </c>
      <c r="P280" s="1" t="s">
        <v>4465</v>
      </c>
      <c r="Q280" s="1" t="s">
        <v>4617</v>
      </c>
      <c r="R280">
        <v>1</v>
      </c>
      <c r="S280" s="1" t="s">
        <v>4619</v>
      </c>
      <c r="T280" s="1" t="s">
        <v>4624</v>
      </c>
      <c r="U280" s="1"/>
      <c r="V280" s="1" t="s">
        <v>4627</v>
      </c>
      <c r="W280" s="1"/>
      <c r="X280" s="1"/>
      <c r="Y280" s="1"/>
      <c r="Z280" s="1" t="s">
        <v>4638</v>
      </c>
      <c r="AA280" s="1"/>
      <c r="AB280" s="1" t="s">
        <v>4643</v>
      </c>
      <c r="AC280" s="1" t="s">
        <v>4648</v>
      </c>
      <c r="AD280" s="1" t="s">
        <v>4657</v>
      </c>
      <c r="AE280" s="1" t="s">
        <v>1137</v>
      </c>
      <c r="AG280" s="23">
        <f>VALUE(Table1[[#This Row],[TotalFatalInjuries]])</f>
        <v>0</v>
      </c>
      <c r="AH280" s="23">
        <f>VALUE(Table1[[#This Row],[TotalSeriousInjuries]])</f>
        <v>0</v>
      </c>
      <c r="AI280" s="23">
        <f>VALUE(Table1[[#This Row],[TotalMinorInjuries]])</f>
        <v>1</v>
      </c>
      <c r="AJ280" s="23">
        <f>VALUE(Table1[[#This Row],[TotalUninjured]])</f>
        <v>0</v>
      </c>
      <c r="AK280" s="23">
        <f t="shared" si="4"/>
        <v>1</v>
      </c>
      <c r="AL280" s="23" t="str">
        <f>RIGHT(Table1[[#This Row],[Location]],2)</f>
        <v>MA</v>
      </c>
      <c r="AM280" s="23">
        <f>YEAR(Table1[[#This Row],[EventDate]])</f>
        <v>2012</v>
      </c>
    </row>
    <row r="281" spans="1:39" x14ac:dyDescent="0.25">
      <c r="A281" s="1" t="s">
        <v>307</v>
      </c>
      <c r="B281" s="1" t="s">
        <v>505</v>
      </c>
      <c r="C281" s="1" t="s">
        <v>786</v>
      </c>
      <c r="D281" s="1" t="s">
        <v>1206</v>
      </c>
      <c r="E281" s="1" t="s">
        <v>1622</v>
      </c>
      <c r="F281" s="1" t="s">
        <v>1801</v>
      </c>
      <c r="G281" s="1" t="s">
        <v>2063</v>
      </c>
      <c r="H281" s="1" t="s">
        <v>2512</v>
      </c>
      <c r="I281" s="1" t="s">
        <v>2868</v>
      </c>
      <c r="J281" s="1" t="s">
        <v>3165</v>
      </c>
      <c r="K281" s="1" t="s">
        <v>4807</v>
      </c>
      <c r="L281" s="1" t="s">
        <v>3300</v>
      </c>
      <c r="M281" s="1" t="s">
        <v>3303</v>
      </c>
      <c r="N281" s="1" t="s">
        <v>3583</v>
      </c>
      <c r="O281" s="1" t="s">
        <v>4045</v>
      </c>
      <c r="P281" s="1" t="s">
        <v>4466</v>
      </c>
      <c r="Q281" s="1" t="s">
        <v>4617</v>
      </c>
      <c r="R281">
        <v>1</v>
      </c>
      <c r="S281" s="1" t="s">
        <v>4620</v>
      </c>
      <c r="T281" s="1" t="s">
        <v>4624</v>
      </c>
      <c r="U281" s="1"/>
      <c r="V281" s="1" t="s">
        <v>4627</v>
      </c>
      <c r="W281" s="1"/>
      <c r="X281" s="1" t="s">
        <v>4638</v>
      </c>
      <c r="Y281" s="1"/>
      <c r="Z281" s="1"/>
      <c r="AA281" s="1"/>
      <c r="AB281" s="1" t="s">
        <v>4643</v>
      </c>
      <c r="AC281" s="1" t="s">
        <v>4646</v>
      </c>
      <c r="AD281" s="1" t="s">
        <v>4657</v>
      </c>
      <c r="AE281" s="1" t="s">
        <v>4751</v>
      </c>
      <c r="AG281" s="23">
        <f>VALUE(Table1[[#This Row],[TotalFatalInjuries]])</f>
        <v>1</v>
      </c>
      <c r="AH281" s="23">
        <f>VALUE(Table1[[#This Row],[TotalSeriousInjuries]])</f>
        <v>0</v>
      </c>
      <c r="AI281" s="23">
        <f>VALUE(Table1[[#This Row],[TotalMinorInjuries]])</f>
        <v>0</v>
      </c>
      <c r="AJ281" s="23">
        <f>VALUE(Table1[[#This Row],[TotalUninjured]])</f>
        <v>0</v>
      </c>
      <c r="AK281" s="23">
        <f t="shared" si="4"/>
        <v>1</v>
      </c>
      <c r="AL281" s="23" t="str">
        <f>RIGHT(Table1[[#This Row],[Location]],2)</f>
        <v>FL</v>
      </c>
      <c r="AM281" s="23">
        <f>YEAR(Table1[[#This Row],[EventDate]])</f>
        <v>2012</v>
      </c>
    </row>
    <row r="282" spans="1:39" x14ac:dyDescent="0.25">
      <c r="A282" s="1" t="s">
        <v>308</v>
      </c>
      <c r="B282" s="1" t="s">
        <v>505</v>
      </c>
      <c r="C282" s="1" t="s">
        <v>787</v>
      </c>
      <c r="D282" s="1" t="s">
        <v>1207</v>
      </c>
      <c r="E282" s="1" t="s">
        <v>1623</v>
      </c>
      <c r="F282" s="1" t="s">
        <v>1801</v>
      </c>
      <c r="G282" s="1" t="s">
        <v>2064</v>
      </c>
      <c r="H282" s="1" t="s">
        <v>2513</v>
      </c>
      <c r="I282" s="1" t="s">
        <v>2869</v>
      </c>
      <c r="J282" s="1" t="s">
        <v>3166</v>
      </c>
      <c r="K282" s="1" t="s">
        <v>4807</v>
      </c>
      <c r="L282" s="1" t="s">
        <v>3300</v>
      </c>
      <c r="M282" s="1" t="s">
        <v>3303</v>
      </c>
      <c r="N282" s="1" t="s">
        <v>3584</v>
      </c>
      <c r="O282" s="1" t="s">
        <v>3852</v>
      </c>
      <c r="P282" s="1" t="s">
        <v>4277</v>
      </c>
      <c r="Q282" s="1" t="s">
        <v>4617</v>
      </c>
      <c r="R282">
        <v>1</v>
      </c>
      <c r="S282" s="1" t="s">
        <v>4619</v>
      </c>
      <c r="T282" s="1" t="s">
        <v>4624</v>
      </c>
      <c r="U282" s="1"/>
      <c r="V282" s="1" t="s">
        <v>4627</v>
      </c>
      <c r="W282" s="1"/>
      <c r="X282" s="1" t="s">
        <v>4637</v>
      </c>
      <c r="Y282" s="1"/>
      <c r="Z282" s="1"/>
      <c r="AA282" s="1"/>
      <c r="AB282" s="1" t="s">
        <v>4643</v>
      </c>
      <c r="AC282" s="1" t="s">
        <v>4646</v>
      </c>
      <c r="AD282" s="1" t="s">
        <v>4657</v>
      </c>
      <c r="AE282" s="1" t="s">
        <v>1072</v>
      </c>
      <c r="AG282" s="23">
        <f>VALUE(Table1[[#This Row],[TotalFatalInjuries]])</f>
        <v>2</v>
      </c>
      <c r="AH282" s="23">
        <f>VALUE(Table1[[#This Row],[TotalSeriousInjuries]])</f>
        <v>0</v>
      </c>
      <c r="AI282" s="23">
        <f>VALUE(Table1[[#This Row],[TotalMinorInjuries]])</f>
        <v>0</v>
      </c>
      <c r="AJ282" s="23">
        <f>VALUE(Table1[[#This Row],[TotalUninjured]])</f>
        <v>0</v>
      </c>
      <c r="AK282" s="23">
        <f t="shared" si="4"/>
        <v>2</v>
      </c>
      <c r="AL282" s="23" t="str">
        <f>RIGHT(Table1[[#This Row],[Location]],2)</f>
        <v>AZ</v>
      </c>
      <c r="AM282" s="23">
        <f>YEAR(Table1[[#This Row],[EventDate]])</f>
        <v>2012</v>
      </c>
    </row>
    <row r="283" spans="1:39" x14ac:dyDescent="0.25">
      <c r="A283" s="1" t="s">
        <v>309</v>
      </c>
      <c r="B283" s="1" t="s">
        <v>505</v>
      </c>
      <c r="C283" s="1" t="s">
        <v>788</v>
      </c>
      <c r="D283" s="1" t="s">
        <v>1207</v>
      </c>
      <c r="E283" s="1" t="s">
        <v>1624</v>
      </c>
      <c r="F283" s="1" t="s">
        <v>1801</v>
      </c>
      <c r="G283" s="1" t="s">
        <v>2065</v>
      </c>
      <c r="H283" s="1" t="s">
        <v>2514</v>
      </c>
      <c r="I283" s="1" t="s">
        <v>2870</v>
      </c>
      <c r="J283" s="1" t="s">
        <v>3167</v>
      </c>
      <c r="K283" s="1" t="s">
        <v>3299</v>
      </c>
      <c r="L283" s="1" t="s">
        <v>3300</v>
      </c>
      <c r="M283" s="1" t="s">
        <v>3303</v>
      </c>
      <c r="N283" s="1" t="s">
        <v>3585</v>
      </c>
      <c r="O283" s="1" t="s">
        <v>4046</v>
      </c>
      <c r="P283" s="1" t="s">
        <v>4467</v>
      </c>
      <c r="Q283" s="1" t="s">
        <v>4617</v>
      </c>
      <c r="R283">
        <v>1</v>
      </c>
      <c r="S283" s="1" t="s">
        <v>4619</v>
      </c>
      <c r="T283" s="1" t="s">
        <v>4624</v>
      </c>
      <c r="U283" s="1"/>
      <c r="V283" s="1" t="s">
        <v>4627</v>
      </c>
      <c r="W283" s="1"/>
      <c r="X283" s="1"/>
      <c r="Y283" s="1"/>
      <c r="Z283" s="1"/>
      <c r="AA283" s="1" t="s">
        <v>4638</v>
      </c>
      <c r="AB283" s="1" t="s">
        <v>4643</v>
      </c>
      <c r="AC283" s="1" t="s">
        <v>4653</v>
      </c>
      <c r="AD283" s="1" t="s">
        <v>4657</v>
      </c>
      <c r="AE283" s="1" t="s">
        <v>4727</v>
      </c>
      <c r="AG283" s="23">
        <f>VALUE(Table1[[#This Row],[TotalFatalInjuries]])</f>
        <v>0</v>
      </c>
      <c r="AH283" s="23">
        <f>VALUE(Table1[[#This Row],[TotalSeriousInjuries]])</f>
        <v>0</v>
      </c>
      <c r="AI283" s="23">
        <f>VALUE(Table1[[#This Row],[TotalMinorInjuries]])</f>
        <v>0</v>
      </c>
      <c r="AJ283" s="23">
        <f>VALUE(Table1[[#This Row],[TotalUninjured]])</f>
        <v>1</v>
      </c>
      <c r="AK283" s="23">
        <f t="shared" si="4"/>
        <v>1</v>
      </c>
      <c r="AL283" s="23" t="str">
        <f>RIGHT(Table1[[#This Row],[Location]],2)</f>
        <v>FL</v>
      </c>
      <c r="AM283" s="23">
        <f>YEAR(Table1[[#This Row],[EventDate]])</f>
        <v>2012</v>
      </c>
    </row>
    <row r="284" spans="1:39" x14ac:dyDescent="0.25">
      <c r="A284" s="1" t="s">
        <v>310</v>
      </c>
      <c r="B284" s="1" t="s">
        <v>505</v>
      </c>
      <c r="C284" s="1" t="s">
        <v>789</v>
      </c>
      <c r="D284" s="1" t="s">
        <v>1208</v>
      </c>
      <c r="E284" s="1" t="s">
        <v>1625</v>
      </c>
      <c r="F284" s="1" t="s">
        <v>1801</v>
      </c>
      <c r="G284" s="1" t="s">
        <v>2066</v>
      </c>
      <c r="H284" s="1" t="s">
        <v>2515</v>
      </c>
      <c r="I284" s="1" t="s">
        <v>2871</v>
      </c>
      <c r="J284" s="1" t="s">
        <v>3168</v>
      </c>
      <c r="K284" s="1" t="s">
        <v>3299</v>
      </c>
      <c r="L284" s="1" t="s">
        <v>3300</v>
      </c>
      <c r="M284" s="1" t="s">
        <v>3303</v>
      </c>
      <c r="N284" s="1" t="s">
        <v>3586</v>
      </c>
      <c r="O284" s="1" t="s">
        <v>4047</v>
      </c>
      <c r="P284" s="1" t="s">
        <v>4345</v>
      </c>
      <c r="Q284" s="1" t="s">
        <v>4617</v>
      </c>
      <c r="R284">
        <v>1</v>
      </c>
      <c r="S284" s="1" t="s">
        <v>4619</v>
      </c>
      <c r="T284" s="1" t="s">
        <v>4624</v>
      </c>
      <c r="U284" s="1"/>
      <c r="V284" s="1" t="s">
        <v>4627</v>
      </c>
      <c r="W284" s="1"/>
      <c r="X284" s="1"/>
      <c r="Y284" s="1" t="s">
        <v>4639</v>
      </c>
      <c r="Z284" s="1" t="s">
        <v>4637</v>
      </c>
      <c r="AA284" s="1"/>
      <c r="AB284" s="1" t="s">
        <v>4643</v>
      </c>
      <c r="AC284" s="1" t="s">
        <v>4646</v>
      </c>
      <c r="AD284" s="1" t="s">
        <v>4657</v>
      </c>
      <c r="AE284" s="1" t="s">
        <v>1027</v>
      </c>
      <c r="AG284" s="23">
        <f>VALUE(Table1[[#This Row],[TotalFatalInjuries]])</f>
        <v>0</v>
      </c>
      <c r="AH284" s="23">
        <f>VALUE(Table1[[#This Row],[TotalSeriousInjuries]])</f>
        <v>3</v>
      </c>
      <c r="AI284" s="23">
        <f>VALUE(Table1[[#This Row],[TotalMinorInjuries]])</f>
        <v>2</v>
      </c>
      <c r="AJ284" s="23">
        <f>VALUE(Table1[[#This Row],[TotalUninjured]])</f>
        <v>0</v>
      </c>
      <c r="AK284" s="23">
        <f t="shared" si="4"/>
        <v>5</v>
      </c>
      <c r="AL284" s="23" t="str">
        <f>RIGHT(Table1[[#This Row],[Location]],2)</f>
        <v>FL</v>
      </c>
      <c r="AM284" s="23">
        <f>YEAR(Table1[[#This Row],[EventDate]])</f>
        <v>2012</v>
      </c>
    </row>
    <row r="285" spans="1:39" x14ac:dyDescent="0.25">
      <c r="A285" s="1" t="s">
        <v>311</v>
      </c>
      <c r="B285" s="1" t="s">
        <v>505</v>
      </c>
      <c r="C285" s="1" t="s">
        <v>790</v>
      </c>
      <c r="D285" s="1" t="s">
        <v>1209</v>
      </c>
      <c r="E285" s="1" t="s">
        <v>1626</v>
      </c>
      <c r="F285" s="1" t="s">
        <v>1801</v>
      </c>
      <c r="G285" s="1" t="s">
        <v>2067</v>
      </c>
      <c r="H285" s="1" t="s">
        <v>2516</v>
      </c>
      <c r="I285" s="1" t="s">
        <v>2872</v>
      </c>
      <c r="J285" s="1" t="s">
        <v>3169</v>
      </c>
      <c r="K285" s="1" t="s">
        <v>3299</v>
      </c>
      <c r="L285" s="1" t="s">
        <v>3300</v>
      </c>
      <c r="M285" s="1" t="s">
        <v>3303</v>
      </c>
      <c r="N285" s="1" t="s">
        <v>3587</v>
      </c>
      <c r="O285" s="1" t="s">
        <v>4048</v>
      </c>
      <c r="P285" s="1" t="s">
        <v>4468</v>
      </c>
      <c r="Q285" s="1" t="s">
        <v>4618</v>
      </c>
      <c r="R285">
        <v>1</v>
      </c>
      <c r="S285" s="1" t="s">
        <v>4619</v>
      </c>
      <c r="T285" s="1" t="s">
        <v>4624</v>
      </c>
      <c r="U285" s="1"/>
      <c r="V285" s="1" t="s">
        <v>4627</v>
      </c>
      <c r="W285" s="1"/>
      <c r="X285" s="1"/>
      <c r="Y285" s="1"/>
      <c r="Z285" s="1"/>
      <c r="AA285" s="1" t="s">
        <v>4638</v>
      </c>
      <c r="AB285" s="1" t="s">
        <v>4643</v>
      </c>
      <c r="AC285" s="1" t="s">
        <v>4649</v>
      </c>
      <c r="AD285" s="1" t="s">
        <v>4657</v>
      </c>
      <c r="AE285" s="1" t="s">
        <v>4762</v>
      </c>
      <c r="AG285" s="23">
        <f>VALUE(Table1[[#This Row],[TotalFatalInjuries]])</f>
        <v>0</v>
      </c>
      <c r="AH285" s="23">
        <f>VALUE(Table1[[#This Row],[TotalSeriousInjuries]])</f>
        <v>0</v>
      </c>
      <c r="AI285" s="23">
        <f>VALUE(Table1[[#This Row],[TotalMinorInjuries]])</f>
        <v>0</v>
      </c>
      <c r="AJ285" s="23">
        <f>VALUE(Table1[[#This Row],[TotalUninjured]])</f>
        <v>1</v>
      </c>
      <c r="AK285" s="23">
        <f t="shared" si="4"/>
        <v>1</v>
      </c>
      <c r="AL285" s="23" t="str">
        <f>RIGHT(Table1[[#This Row],[Location]],2)</f>
        <v>AZ</v>
      </c>
      <c r="AM285" s="23">
        <f>YEAR(Table1[[#This Row],[EventDate]])</f>
        <v>2012</v>
      </c>
    </row>
    <row r="286" spans="1:39" x14ac:dyDescent="0.25">
      <c r="A286" s="1" t="s">
        <v>312</v>
      </c>
      <c r="B286" s="1" t="s">
        <v>505</v>
      </c>
      <c r="C286" s="1" t="s">
        <v>791</v>
      </c>
      <c r="D286" s="1" t="s">
        <v>1209</v>
      </c>
      <c r="E286" s="1" t="s">
        <v>1627</v>
      </c>
      <c r="F286" s="1" t="s">
        <v>1801</v>
      </c>
      <c r="G286" s="1"/>
      <c r="H286" s="1"/>
      <c r="I286" s="1"/>
      <c r="J286" s="1"/>
      <c r="K286" s="1" t="s">
        <v>4807</v>
      </c>
      <c r="L286" s="1" t="s">
        <v>3300</v>
      </c>
      <c r="M286" s="1" t="s">
        <v>3303</v>
      </c>
      <c r="N286" s="1" t="s">
        <v>3588</v>
      </c>
      <c r="O286" s="1" t="s">
        <v>4049</v>
      </c>
      <c r="P286" s="1" t="s">
        <v>4469</v>
      </c>
      <c r="Q286" s="1" t="s">
        <v>4617</v>
      </c>
      <c r="R286">
        <v>1</v>
      </c>
      <c r="S286" s="1" t="s">
        <v>4619</v>
      </c>
      <c r="T286" s="1" t="s">
        <v>4624</v>
      </c>
      <c r="U286" s="1"/>
      <c r="V286" s="1" t="s">
        <v>4627</v>
      </c>
      <c r="W286" s="1"/>
      <c r="X286" s="1" t="s">
        <v>4638</v>
      </c>
      <c r="Y286" s="1"/>
      <c r="Z286" s="1"/>
      <c r="AA286" s="1"/>
      <c r="AB286" s="1" t="s">
        <v>4643</v>
      </c>
      <c r="AC286" s="1"/>
      <c r="AD286" s="1" t="s">
        <v>4657</v>
      </c>
      <c r="AE286" s="1" t="s">
        <v>4763</v>
      </c>
      <c r="AG286" s="23">
        <f>VALUE(Table1[[#This Row],[TotalFatalInjuries]])</f>
        <v>1</v>
      </c>
      <c r="AH286" s="23">
        <f>VALUE(Table1[[#This Row],[TotalSeriousInjuries]])</f>
        <v>0</v>
      </c>
      <c r="AI286" s="23">
        <f>VALUE(Table1[[#This Row],[TotalMinorInjuries]])</f>
        <v>0</v>
      </c>
      <c r="AJ286" s="23">
        <f>VALUE(Table1[[#This Row],[TotalUninjured]])</f>
        <v>0</v>
      </c>
      <c r="AK286" s="23">
        <f t="shared" si="4"/>
        <v>1</v>
      </c>
      <c r="AL286" s="23" t="str">
        <f>RIGHT(Table1[[#This Row],[Location]],2)</f>
        <v>OH</v>
      </c>
      <c r="AM286" s="23">
        <f>YEAR(Table1[[#This Row],[EventDate]])</f>
        <v>2012</v>
      </c>
    </row>
    <row r="287" spans="1:39" x14ac:dyDescent="0.25">
      <c r="A287" s="1" t="s">
        <v>313</v>
      </c>
      <c r="B287" s="1" t="s">
        <v>505</v>
      </c>
      <c r="C287" s="1" t="s">
        <v>792</v>
      </c>
      <c r="D287" s="1" t="s">
        <v>1210</v>
      </c>
      <c r="E287" s="1" t="s">
        <v>1628</v>
      </c>
      <c r="F287" s="1" t="s">
        <v>1801</v>
      </c>
      <c r="G287" s="1" t="s">
        <v>2068</v>
      </c>
      <c r="H287" s="1" t="s">
        <v>2517</v>
      </c>
      <c r="I287" s="1"/>
      <c r="J287" s="1"/>
      <c r="K287" s="1" t="s">
        <v>3299</v>
      </c>
      <c r="L287" s="1" t="s">
        <v>3300</v>
      </c>
      <c r="M287" s="1"/>
      <c r="N287" s="1" t="s">
        <v>2823</v>
      </c>
      <c r="O287" s="1" t="s">
        <v>4050</v>
      </c>
      <c r="P287" s="1" t="s">
        <v>4470</v>
      </c>
      <c r="Q287" s="1" t="s">
        <v>4618</v>
      </c>
      <c r="R287">
        <v>1</v>
      </c>
      <c r="S287" s="1" t="s">
        <v>4619</v>
      </c>
      <c r="T287" s="1" t="s">
        <v>4624</v>
      </c>
      <c r="U287" s="1"/>
      <c r="V287" s="1" t="s">
        <v>4627</v>
      </c>
      <c r="W287" s="1"/>
      <c r="X287" s="1"/>
      <c r="Y287" s="1" t="s">
        <v>4638</v>
      </c>
      <c r="Z287" s="1"/>
      <c r="AA287" s="1"/>
      <c r="AB287" s="1" t="s">
        <v>4643</v>
      </c>
      <c r="AC287" s="1" t="s">
        <v>4646</v>
      </c>
      <c r="AD287" s="1" t="s">
        <v>4657</v>
      </c>
      <c r="AE287" s="1" t="s">
        <v>4749</v>
      </c>
      <c r="AG287" s="23">
        <f>VALUE(Table1[[#This Row],[TotalFatalInjuries]])</f>
        <v>0</v>
      </c>
      <c r="AH287" s="23">
        <f>VALUE(Table1[[#This Row],[TotalSeriousInjuries]])</f>
        <v>1</v>
      </c>
      <c r="AI287" s="23">
        <f>VALUE(Table1[[#This Row],[TotalMinorInjuries]])</f>
        <v>0</v>
      </c>
      <c r="AJ287" s="23">
        <f>VALUE(Table1[[#This Row],[TotalUninjured]])</f>
        <v>0</v>
      </c>
      <c r="AK287" s="23">
        <f t="shared" si="4"/>
        <v>1</v>
      </c>
      <c r="AL287" s="23" t="str">
        <f>RIGHT(Table1[[#This Row],[Location]],2)</f>
        <v>CA</v>
      </c>
      <c r="AM287" s="23">
        <f>YEAR(Table1[[#This Row],[EventDate]])</f>
        <v>2012</v>
      </c>
    </row>
    <row r="288" spans="1:39" x14ac:dyDescent="0.25">
      <c r="A288" s="1" t="s">
        <v>314</v>
      </c>
      <c r="B288" s="1" t="s">
        <v>505</v>
      </c>
      <c r="C288" s="1" t="s">
        <v>793</v>
      </c>
      <c r="D288" s="1" t="s">
        <v>1211</v>
      </c>
      <c r="E288" s="1" t="s">
        <v>1422</v>
      </c>
      <c r="F288" s="1" t="s">
        <v>1801</v>
      </c>
      <c r="G288" s="1" t="s">
        <v>2069</v>
      </c>
      <c r="H288" s="1" t="s">
        <v>2518</v>
      </c>
      <c r="I288" s="1" t="s">
        <v>2873</v>
      </c>
      <c r="J288" s="1" t="s">
        <v>3170</v>
      </c>
      <c r="K288" s="1" t="s">
        <v>4807</v>
      </c>
      <c r="L288" s="1" t="s">
        <v>3300</v>
      </c>
      <c r="M288" s="1" t="s">
        <v>3303</v>
      </c>
      <c r="N288" s="1" t="s">
        <v>3589</v>
      </c>
      <c r="O288" s="1" t="s">
        <v>4051</v>
      </c>
      <c r="P288" s="1" t="s">
        <v>4471</v>
      </c>
      <c r="Q288" s="1" t="s">
        <v>4617</v>
      </c>
      <c r="R288">
        <v>1</v>
      </c>
      <c r="S288" s="1" t="s">
        <v>4619</v>
      </c>
      <c r="T288" s="1" t="s">
        <v>4624</v>
      </c>
      <c r="U288" s="1"/>
      <c r="V288" s="1" t="s">
        <v>4627</v>
      </c>
      <c r="W288" s="1"/>
      <c r="X288" s="1" t="s">
        <v>4638</v>
      </c>
      <c r="Y288" s="1"/>
      <c r="Z288" s="1"/>
      <c r="AA288" s="1"/>
      <c r="AB288" s="1" t="s">
        <v>4643</v>
      </c>
      <c r="AC288" s="1" t="s">
        <v>4650</v>
      </c>
      <c r="AD288" s="1" t="s">
        <v>4657</v>
      </c>
      <c r="AE288" s="1" t="s">
        <v>4725</v>
      </c>
      <c r="AG288" s="23">
        <f>VALUE(Table1[[#This Row],[TotalFatalInjuries]])</f>
        <v>1</v>
      </c>
      <c r="AH288" s="23">
        <f>VALUE(Table1[[#This Row],[TotalSeriousInjuries]])</f>
        <v>0</v>
      </c>
      <c r="AI288" s="23">
        <f>VALUE(Table1[[#This Row],[TotalMinorInjuries]])</f>
        <v>0</v>
      </c>
      <c r="AJ288" s="23">
        <f>VALUE(Table1[[#This Row],[TotalUninjured]])</f>
        <v>0</v>
      </c>
      <c r="AK288" s="23">
        <f t="shared" si="4"/>
        <v>1</v>
      </c>
      <c r="AL288" s="23" t="str">
        <f>RIGHT(Table1[[#This Row],[Location]],2)</f>
        <v>NC</v>
      </c>
      <c r="AM288" s="23">
        <f>YEAR(Table1[[#This Row],[EventDate]])</f>
        <v>2012</v>
      </c>
    </row>
    <row r="289" spans="1:39" x14ac:dyDescent="0.25">
      <c r="A289" s="1" t="s">
        <v>315</v>
      </c>
      <c r="B289" s="1" t="s">
        <v>505</v>
      </c>
      <c r="C289" s="1" t="s">
        <v>794</v>
      </c>
      <c r="D289" s="1" t="s">
        <v>1212</v>
      </c>
      <c r="E289" s="1" t="s">
        <v>1625</v>
      </c>
      <c r="F289" s="1" t="s">
        <v>1801</v>
      </c>
      <c r="G289" s="1" t="s">
        <v>2070</v>
      </c>
      <c r="H289" s="1" t="s">
        <v>2519</v>
      </c>
      <c r="I289" s="1" t="s">
        <v>2871</v>
      </c>
      <c r="J289" s="1" t="s">
        <v>3171</v>
      </c>
      <c r="K289" s="1" t="s">
        <v>3299</v>
      </c>
      <c r="L289" s="1" t="s">
        <v>3300</v>
      </c>
      <c r="M289" s="1" t="s">
        <v>3303</v>
      </c>
      <c r="N289" s="1" t="s">
        <v>3590</v>
      </c>
      <c r="O289" s="1" t="s">
        <v>4052</v>
      </c>
      <c r="P289" s="1" t="s">
        <v>4472</v>
      </c>
      <c r="Q289" s="1" t="s">
        <v>4618</v>
      </c>
      <c r="R289">
        <v>1</v>
      </c>
      <c r="S289" s="1" t="s">
        <v>4619</v>
      </c>
      <c r="T289" s="1" t="s">
        <v>4624</v>
      </c>
      <c r="U289" s="1"/>
      <c r="V289" s="1" t="s">
        <v>4627</v>
      </c>
      <c r="W289" s="1"/>
      <c r="X289" s="1"/>
      <c r="Y289" s="1"/>
      <c r="Z289" s="1"/>
      <c r="AA289" s="1" t="s">
        <v>4637</v>
      </c>
      <c r="AB289" s="1" t="s">
        <v>4643</v>
      </c>
      <c r="AC289" s="1" t="s">
        <v>4648</v>
      </c>
      <c r="AD289" s="1" t="s">
        <v>4657</v>
      </c>
      <c r="AE289" s="1" t="s">
        <v>4741</v>
      </c>
      <c r="AG289" s="23">
        <f>VALUE(Table1[[#This Row],[TotalFatalInjuries]])</f>
        <v>0</v>
      </c>
      <c r="AH289" s="23">
        <f>VALUE(Table1[[#This Row],[TotalSeriousInjuries]])</f>
        <v>0</v>
      </c>
      <c r="AI289" s="23">
        <f>VALUE(Table1[[#This Row],[TotalMinorInjuries]])</f>
        <v>0</v>
      </c>
      <c r="AJ289" s="23">
        <f>VALUE(Table1[[#This Row],[TotalUninjured]])</f>
        <v>2</v>
      </c>
      <c r="AK289" s="23">
        <f t="shared" si="4"/>
        <v>2</v>
      </c>
      <c r="AL289" s="23" t="str">
        <f>RIGHT(Table1[[#This Row],[Location]],2)</f>
        <v>FL</v>
      </c>
      <c r="AM289" s="23">
        <f>YEAR(Table1[[#This Row],[EventDate]])</f>
        <v>2012</v>
      </c>
    </row>
    <row r="290" spans="1:39" x14ac:dyDescent="0.25">
      <c r="A290" s="1" t="s">
        <v>316</v>
      </c>
      <c r="B290" s="1" t="s">
        <v>505</v>
      </c>
      <c r="C290" s="1" t="s">
        <v>795</v>
      </c>
      <c r="D290" s="1" t="s">
        <v>1213</v>
      </c>
      <c r="E290" s="1" t="s">
        <v>1629</v>
      </c>
      <c r="F290" s="1" t="s">
        <v>1801</v>
      </c>
      <c r="G290" s="1" t="s">
        <v>2071</v>
      </c>
      <c r="H290" s="1" t="s">
        <v>2520</v>
      </c>
      <c r="I290" s="1" t="s">
        <v>2874</v>
      </c>
      <c r="J290" s="1" t="s">
        <v>3172</v>
      </c>
      <c r="K290" s="1" t="s">
        <v>3299</v>
      </c>
      <c r="L290" s="1" t="s">
        <v>3302</v>
      </c>
      <c r="M290" s="1" t="s">
        <v>3303</v>
      </c>
      <c r="N290" s="1" t="s">
        <v>3591</v>
      </c>
      <c r="O290" s="1" t="s">
        <v>4053</v>
      </c>
      <c r="P290" s="1" t="s">
        <v>4289</v>
      </c>
      <c r="Q290" s="1" t="s">
        <v>4617</v>
      </c>
      <c r="R290">
        <v>1</v>
      </c>
      <c r="S290" s="1" t="s">
        <v>4619</v>
      </c>
      <c r="T290" s="1" t="s">
        <v>4624</v>
      </c>
      <c r="U290" s="1"/>
      <c r="V290" s="1" t="s">
        <v>4627</v>
      </c>
      <c r="W290" s="1"/>
      <c r="X290" s="1"/>
      <c r="Y290" s="1"/>
      <c r="Z290" s="1"/>
      <c r="AA290" s="1" t="s">
        <v>4638</v>
      </c>
      <c r="AB290" s="1" t="s">
        <v>4643</v>
      </c>
      <c r="AC290" s="1"/>
      <c r="AD290" s="1" t="s">
        <v>4655</v>
      </c>
      <c r="AE290" s="1" t="s">
        <v>1208</v>
      </c>
      <c r="AG290" s="23">
        <f>VALUE(Table1[[#This Row],[TotalFatalInjuries]])</f>
        <v>0</v>
      </c>
      <c r="AH290" s="23">
        <f>VALUE(Table1[[#This Row],[TotalSeriousInjuries]])</f>
        <v>0</v>
      </c>
      <c r="AI290" s="23">
        <f>VALUE(Table1[[#This Row],[TotalMinorInjuries]])</f>
        <v>0</v>
      </c>
      <c r="AJ290" s="23">
        <f>VALUE(Table1[[#This Row],[TotalUninjured]])</f>
        <v>1</v>
      </c>
      <c r="AK290" s="23">
        <f t="shared" si="4"/>
        <v>1</v>
      </c>
      <c r="AL290" s="23" t="str">
        <f>RIGHT(Table1[[#This Row],[Location]],2)</f>
        <v>ID</v>
      </c>
      <c r="AM290" s="23">
        <f>YEAR(Table1[[#This Row],[EventDate]])</f>
        <v>2012</v>
      </c>
    </row>
    <row r="291" spans="1:39" x14ac:dyDescent="0.25">
      <c r="A291" s="1" t="s">
        <v>317</v>
      </c>
      <c r="B291" s="1" t="s">
        <v>505</v>
      </c>
      <c r="C291" s="1" t="s">
        <v>796</v>
      </c>
      <c r="D291" s="1" t="s">
        <v>1214</v>
      </c>
      <c r="E291" s="1" t="s">
        <v>1630</v>
      </c>
      <c r="F291" s="1" t="s">
        <v>1801</v>
      </c>
      <c r="G291" s="1" t="s">
        <v>2072</v>
      </c>
      <c r="H291" s="1" t="s">
        <v>2521</v>
      </c>
      <c r="I291" s="1" t="s">
        <v>2875</v>
      </c>
      <c r="J291" s="1" t="s">
        <v>3173</v>
      </c>
      <c r="K291" s="1" t="s">
        <v>3299</v>
      </c>
      <c r="L291" s="1" t="s">
        <v>3300</v>
      </c>
      <c r="M291" s="1" t="s">
        <v>3303</v>
      </c>
      <c r="N291" s="1" t="s">
        <v>3592</v>
      </c>
      <c r="O291" s="1" t="s">
        <v>4054</v>
      </c>
      <c r="P291" s="1" t="s">
        <v>4262</v>
      </c>
      <c r="Q291" s="1" t="s">
        <v>4617</v>
      </c>
      <c r="R291">
        <v>1</v>
      </c>
      <c r="S291" s="1" t="s">
        <v>4619</v>
      </c>
      <c r="T291" s="1" t="s">
        <v>4624</v>
      </c>
      <c r="U291" s="1"/>
      <c r="V291" s="1" t="s">
        <v>4627</v>
      </c>
      <c r="W291" s="1"/>
      <c r="X291" s="1"/>
      <c r="Y291" s="1"/>
      <c r="Z291" s="1"/>
      <c r="AA291" s="1" t="s">
        <v>4637</v>
      </c>
      <c r="AB291" s="1" t="s">
        <v>4643</v>
      </c>
      <c r="AC291" s="1"/>
      <c r="AD291" s="1" t="s">
        <v>4657</v>
      </c>
      <c r="AE291" s="1" t="s">
        <v>1098</v>
      </c>
      <c r="AG291" s="23">
        <f>VALUE(Table1[[#This Row],[TotalFatalInjuries]])</f>
        <v>0</v>
      </c>
      <c r="AH291" s="23">
        <f>VALUE(Table1[[#This Row],[TotalSeriousInjuries]])</f>
        <v>0</v>
      </c>
      <c r="AI291" s="23">
        <f>VALUE(Table1[[#This Row],[TotalMinorInjuries]])</f>
        <v>0</v>
      </c>
      <c r="AJ291" s="23">
        <f>VALUE(Table1[[#This Row],[TotalUninjured]])</f>
        <v>2</v>
      </c>
      <c r="AK291" s="23">
        <f t="shared" si="4"/>
        <v>2</v>
      </c>
      <c r="AL291" s="23" t="str">
        <f>RIGHT(Table1[[#This Row],[Location]],2)</f>
        <v>CA</v>
      </c>
      <c r="AM291" s="23">
        <f>YEAR(Table1[[#This Row],[EventDate]])</f>
        <v>2012</v>
      </c>
    </row>
    <row r="292" spans="1:39" x14ac:dyDescent="0.25">
      <c r="A292" s="1" t="s">
        <v>318</v>
      </c>
      <c r="B292" s="1" t="s">
        <v>505</v>
      </c>
      <c r="C292" s="1" t="s">
        <v>797</v>
      </c>
      <c r="D292" s="1" t="s">
        <v>1215</v>
      </c>
      <c r="E292" s="1" t="s">
        <v>1631</v>
      </c>
      <c r="F292" s="1" t="s">
        <v>1801</v>
      </c>
      <c r="G292" s="1" t="s">
        <v>2073</v>
      </c>
      <c r="H292" s="1" t="s">
        <v>2522</v>
      </c>
      <c r="I292" s="1" t="s">
        <v>2876</v>
      </c>
      <c r="J292" s="1" t="s">
        <v>3174</v>
      </c>
      <c r="K292" s="1" t="s">
        <v>3299</v>
      </c>
      <c r="L292" s="1" t="s">
        <v>3300</v>
      </c>
      <c r="M292" s="1" t="s">
        <v>3303</v>
      </c>
      <c r="N292" s="1" t="s">
        <v>3593</v>
      </c>
      <c r="O292" s="1" t="s">
        <v>4055</v>
      </c>
      <c r="P292" s="1" t="s">
        <v>4473</v>
      </c>
      <c r="Q292" s="1" t="s">
        <v>4617</v>
      </c>
      <c r="R292">
        <v>1</v>
      </c>
      <c r="S292" s="1" t="s">
        <v>4619</v>
      </c>
      <c r="T292" s="1" t="s">
        <v>4624</v>
      </c>
      <c r="U292" s="1"/>
      <c r="V292" s="1" t="s">
        <v>4627</v>
      </c>
      <c r="W292" s="1"/>
      <c r="X292" s="1"/>
      <c r="Y292" s="1" t="s">
        <v>4638</v>
      </c>
      <c r="Z292" s="1"/>
      <c r="AA292" s="1"/>
      <c r="AB292" s="1" t="s">
        <v>4643</v>
      </c>
      <c r="AC292" s="1" t="s">
        <v>4653</v>
      </c>
      <c r="AD292" s="1" t="s">
        <v>4657</v>
      </c>
      <c r="AE292" s="1" t="s">
        <v>4757</v>
      </c>
      <c r="AG292" s="23">
        <f>VALUE(Table1[[#This Row],[TotalFatalInjuries]])</f>
        <v>0</v>
      </c>
      <c r="AH292" s="23">
        <f>VALUE(Table1[[#This Row],[TotalSeriousInjuries]])</f>
        <v>1</v>
      </c>
      <c r="AI292" s="23">
        <f>VALUE(Table1[[#This Row],[TotalMinorInjuries]])</f>
        <v>0</v>
      </c>
      <c r="AJ292" s="23">
        <f>VALUE(Table1[[#This Row],[TotalUninjured]])</f>
        <v>0</v>
      </c>
      <c r="AK292" s="23">
        <f t="shared" si="4"/>
        <v>1</v>
      </c>
      <c r="AL292" s="23" t="str">
        <f>RIGHT(Table1[[#This Row],[Location]],2)</f>
        <v>NY</v>
      </c>
      <c r="AM292" s="23">
        <f>YEAR(Table1[[#This Row],[EventDate]])</f>
        <v>2012</v>
      </c>
    </row>
    <row r="293" spans="1:39" x14ac:dyDescent="0.25">
      <c r="A293" s="1" t="s">
        <v>319</v>
      </c>
      <c r="B293" s="1" t="s">
        <v>505</v>
      </c>
      <c r="C293" s="1" t="s">
        <v>798</v>
      </c>
      <c r="D293" s="1" t="s">
        <v>1216</v>
      </c>
      <c r="E293" s="1" t="s">
        <v>1632</v>
      </c>
      <c r="F293" s="1" t="s">
        <v>1801</v>
      </c>
      <c r="G293" s="1" t="s">
        <v>2074</v>
      </c>
      <c r="H293" s="1" t="s">
        <v>2523</v>
      </c>
      <c r="I293" s="1"/>
      <c r="J293" s="1"/>
      <c r="K293" s="1" t="s">
        <v>3299</v>
      </c>
      <c r="L293" s="1" t="s">
        <v>3300</v>
      </c>
      <c r="M293" s="1" t="s">
        <v>3303</v>
      </c>
      <c r="N293" s="1" t="s">
        <v>3594</v>
      </c>
      <c r="O293" s="1" t="s">
        <v>4056</v>
      </c>
      <c r="P293" s="1" t="s">
        <v>4474</v>
      </c>
      <c r="Q293" s="1" t="s">
        <v>4617</v>
      </c>
      <c r="R293">
        <v>1</v>
      </c>
      <c r="S293" s="1" t="s">
        <v>4619</v>
      </c>
      <c r="T293" s="1" t="s">
        <v>4624</v>
      </c>
      <c r="U293" s="1"/>
      <c r="V293" s="1" t="s">
        <v>4627</v>
      </c>
      <c r="W293" s="1"/>
      <c r="X293" s="1"/>
      <c r="Y293" s="1" t="s">
        <v>4638</v>
      </c>
      <c r="Z293" s="1"/>
      <c r="AA293" s="1"/>
      <c r="AB293" s="1" t="s">
        <v>4643</v>
      </c>
      <c r="AC293" s="1" t="s">
        <v>4646</v>
      </c>
      <c r="AD293" s="1" t="s">
        <v>4657</v>
      </c>
      <c r="AE293" s="1" t="s">
        <v>4757</v>
      </c>
      <c r="AG293" s="23">
        <f>VALUE(Table1[[#This Row],[TotalFatalInjuries]])</f>
        <v>0</v>
      </c>
      <c r="AH293" s="23">
        <f>VALUE(Table1[[#This Row],[TotalSeriousInjuries]])</f>
        <v>1</v>
      </c>
      <c r="AI293" s="23">
        <f>VALUE(Table1[[#This Row],[TotalMinorInjuries]])</f>
        <v>0</v>
      </c>
      <c r="AJ293" s="23">
        <f>VALUE(Table1[[#This Row],[TotalUninjured]])</f>
        <v>0</v>
      </c>
      <c r="AK293" s="23">
        <f t="shared" si="4"/>
        <v>1</v>
      </c>
      <c r="AL293" s="23" t="str">
        <f>RIGHT(Table1[[#This Row],[Location]],2)</f>
        <v>ME</v>
      </c>
      <c r="AM293" s="23">
        <f>YEAR(Table1[[#This Row],[EventDate]])</f>
        <v>2012</v>
      </c>
    </row>
    <row r="294" spans="1:39" x14ac:dyDescent="0.25">
      <c r="A294" s="1" t="s">
        <v>320</v>
      </c>
      <c r="B294" s="1" t="s">
        <v>505</v>
      </c>
      <c r="C294" s="1" t="s">
        <v>799</v>
      </c>
      <c r="D294" s="1" t="s">
        <v>1217</v>
      </c>
      <c r="E294" s="1" t="s">
        <v>1633</v>
      </c>
      <c r="F294" s="1" t="s">
        <v>1801</v>
      </c>
      <c r="G294" s="1" t="s">
        <v>2075</v>
      </c>
      <c r="H294" s="1" t="s">
        <v>2524</v>
      </c>
      <c r="I294" s="1" t="s">
        <v>2877</v>
      </c>
      <c r="J294" s="1" t="s">
        <v>3175</v>
      </c>
      <c r="K294" s="1" t="s">
        <v>4807</v>
      </c>
      <c r="L294" s="1" t="s">
        <v>3300</v>
      </c>
      <c r="M294" s="1" t="s">
        <v>3303</v>
      </c>
      <c r="N294" s="1" t="s">
        <v>3595</v>
      </c>
      <c r="O294" s="1" t="s">
        <v>4057</v>
      </c>
      <c r="P294" s="1" t="s">
        <v>4475</v>
      </c>
      <c r="Q294" s="1" t="s">
        <v>4617</v>
      </c>
      <c r="R294">
        <v>1</v>
      </c>
      <c r="S294" s="1" t="s">
        <v>4619</v>
      </c>
      <c r="T294" s="1" t="s">
        <v>4624</v>
      </c>
      <c r="U294" s="1"/>
      <c r="V294" s="1" t="s">
        <v>4627</v>
      </c>
      <c r="W294" s="1"/>
      <c r="X294" s="1" t="s">
        <v>4637</v>
      </c>
      <c r="Y294" s="1"/>
      <c r="Z294" s="1"/>
      <c r="AA294" s="1"/>
      <c r="AB294" s="1" t="s">
        <v>4643</v>
      </c>
      <c r="AC294" s="1" t="s">
        <v>4651</v>
      </c>
      <c r="AD294" s="1" t="s">
        <v>4657</v>
      </c>
      <c r="AE294" s="1" t="s">
        <v>4682</v>
      </c>
      <c r="AG294" s="23">
        <f>VALUE(Table1[[#This Row],[TotalFatalInjuries]])</f>
        <v>2</v>
      </c>
      <c r="AH294" s="23">
        <f>VALUE(Table1[[#This Row],[TotalSeriousInjuries]])</f>
        <v>0</v>
      </c>
      <c r="AI294" s="23">
        <f>VALUE(Table1[[#This Row],[TotalMinorInjuries]])</f>
        <v>0</v>
      </c>
      <c r="AJ294" s="23">
        <f>VALUE(Table1[[#This Row],[TotalUninjured]])</f>
        <v>0</v>
      </c>
      <c r="AK294" s="23">
        <f t="shared" si="4"/>
        <v>2</v>
      </c>
      <c r="AL294" s="23" t="str">
        <f>RIGHT(Table1[[#This Row],[Location]],2)</f>
        <v>FL</v>
      </c>
      <c r="AM294" s="23">
        <f>YEAR(Table1[[#This Row],[EventDate]])</f>
        <v>2012</v>
      </c>
    </row>
    <row r="295" spans="1:39" x14ac:dyDescent="0.25">
      <c r="A295" s="1" t="s">
        <v>321</v>
      </c>
      <c r="B295" s="1" t="s">
        <v>505</v>
      </c>
      <c r="C295" s="1" t="s">
        <v>800</v>
      </c>
      <c r="D295" s="1" t="s">
        <v>1218</v>
      </c>
      <c r="E295" s="1" t="s">
        <v>1634</v>
      </c>
      <c r="F295" s="1" t="s">
        <v>1801</v>
      </c>
      <c r="G295" s="1" t="s">
        <v>2076</v>
      </c>
      <c r="H295" s="1" t="s">
        <v>2525</v>
      </c>
      <c r="I295" s="1"/>
      <c r="J295" s="1" t="s">
        <v>2823</v>
      </c>
      <c r="K295" s="1" t="s">
        <v>4807</v>
      </c>
      <c r="L295" s="1" t="s">
        <v>3300</v>
      </c>
      <c r="M295" s="1" t="s">
        <v>3303</v>
      </c>
      <c r="N295" s="1" t="s">
        <v>3596</v>
      </c>
      <c r="O295" s="1" t="s">
        <v>4058</v>
      </c>
      <c r="P295" s="1" t="s">
        <v>4476</v>
      </c>
      <c r="Q295" s="1" t="s">
        <v>4617</v>
      </c>
      <c r="R295">
        <v>1</v>
      </c>
      <c r="S295" s="1" t="s">
        <v>4619</v>
      </c>
      <c r="T295" s="1" t="s">
        <v>4624</v>
      </c>
      <c r="U295" s="1"/>
      <c r="V295" s="1" t="s">
        <v>4627</v>
      </c>
      <c r="W295" s="1"/>
      <c r="X295" s="1" t="s">
        <v>4638</v>
      </c>
      <c r="Y295" s="1"/>
      <c r="Z295" s="1"/>
      <c r="AA295" s="1"/>
      <c r="AB295" s="1" t="s">
        <v>4643</v>
      </c>
      <c r="AC295" s="1" t="s">
        <v>4649</v>
      </c>
      <c r="AD295" s="1" t="s">
        <v>4657</v>
      </c>
      <c r="AE295" s="1" t="s">
        <v>1098</v>
      </c>
      <c r="AG295" s="23">
        <f>VALUE(Table1[[#This Row],[TotalFatalInjuries]])</f>
        <v>1</v>
      </c>
      <c r="AH295" s="23">
        <f>VALUE(Table1[[#This Row],[TotalSeriousInjuries]])</f>
        <v>0</v>
      </c>
      <c r="AI295" s="23">
        <f>VALUE(Table1[[#This Row],[TotalMinorInjuries]])</f>
        <v>0</v>
      </c>
      <c r="AJ295" s="23">
        <f>VALUE(Table1[[#This Row],[TotalUninjured]])</f>
        <v>0</v>
      </c>
      <c r="AK295" s="23">
        <f t="shared" si="4"/>
        <v>1</v>
      </c>
      <c r="AL295" s="23" t="str">
        <f>RIGHT(Table1[[#This Row],[Location]],2)</f>
        <v>MO</v>
      </c>
      <c r="AM295" s="23">
        <f>YEAR(Table1[[#This Row],[EventDate]])</f>
        <v>2012</v>
      </c>
    </row>
    <row r="296" spans="1:39" x14ac:dyDescent="0.25">
      <c r="A296" s="1" t="s">
        <v>322</v>
      </c>
      <c r="B296" s="1" t="s">
        <v>505</v>
      </c>
      <c r="C296" s="1" t="s">
        <v>801</v>
      </c>
      <c r="D296" s="1" t="s">
        <v>1218</v>
      </c>
      <c r="E296" s="1" t="s">
        <v>1635</v>
      </c>
      <c r="F296" s="1" t="s">
        <v>1801</v>
      </c>
      <c r="G296" s="1" t="s">
        <v>2077</v>
      </c>
      <c r="H296" s="1" t="s">
        <v>2526</v>
      </c>
      <c r="I296" s="1" t="s">
        <v>2878</v>
      </c>
      <c r="J296" s="1" t="s">
        <v>3176</v>
      </c>
      <c r="K296" s="1" t="s">
        <v>3299</v>
      </c>
      <c r="L296" s="1" t="s">
        <v>3300</v>
      </c>
      <c r="M296" s="1" t="s">
        <v>3303</v>
      </c>
      <c r="N296" s="1" t="s">
        <v>3597</v>
      </c>
      <c r="O296" s="1" t="s">
        <v>4059</v>
      </c>
      <c r="P296" s="1" t="s">
        <v>4477</v>
      </c>
      <c r="Q296" s="1" t="s">
        <v>4617</v>
      </c>
      <c r="R296">
        <v>1</v>
      </c>
      <c r="S296" s="1" t="s">
        <v>4619</v>
      </c>
      <c r="T296" s="1" t="s">
        <v>4624</v>
      </c>
      <c r="U296" s="1"/>
      <c r="V296" s="1" t="s">
        <v>4634</v>
      </c>
      <c r="W296" s="1"/>
      <c r="X296" s="1"/>
      <c r="Y296" s="1"/>
      <c r="Z296" s="1" t="s">
        <v>4638</v>
      </c>
      <c r="AA296" s="1" t="s">
        <v>4638</v>
      </c>
      <c r="AB296" s="1" t="s">
        <v>4643</v>
      </c>
      <c r="AC296" s="1" t="s">
        <v>4649</v>
      </c>
      <c r="AD296" s="1" t="s">
        <v>4657</v>
      </c>
      <c r="AE296" s="1" t="s">
        <v>4741</v>
      </c>
      <c r="AG296" s="23">
        <f>VALUE(Table1[[#This Row],[TotalFatalInjuries]])</f>
        <v>0</v>
      </c>
      <c r="AH296" s="23">
        <f>VALUE(Table1[[#This Row],[TotalSeriousInjuries]])</f>
        <v>0</v>
      </c>
      <c r="AI296" s="23">
        <f>VALUE(Table1[[#This Row],[TotalMinorInjuries]])</f>
        <v>1</v>
      </c>
      <c r="AJ296" s="23">
        <f>VALUE(Table1[[#This Row],[TotalUninjured]])</f>
        <v>1</v>
      </c>
      <c r="AK296" s="23">
        <f t="shared" si="4"/>
        <v>2</v>
      </c>
      <c r="AL296" s="23" t="str">
        <f>RIGHT(Table1[[#This Row],[Location]],2)</f>
        <v>AZ</v>
      </c>
      <c r="AM296" s="23">
        <f>YEAR(Table1[[#This Row],[EventDate]])</f>
        <v>2012</v>
      </c>
    </row>
    <row r="297" spans="1:39" x14ac:dyDescent="0.25">
      <c r="A297" s="1" t="s">
        <v>323</v>
      </c>
      <c r="B297" s="1" t="s">
        <v>505</v>
      </c>
      <c r="C297" s="1" t="s">
        <v>802</v>
      </c>
      <c r="D297" s="1" t="s">
        <v>1218</v>
      </c>
      <c r="E297" s="1" t="s">
        <v>1636</v>
      </c>
      <c r="F297" s="1" t="s">
        <v>1801</v>
      </c>
      <c r="G297" s="1" t="s">
        <v>2078</v>
      </c>
      <c r="H297" s="1" t="s">
        <v>2527</v>
      </c>
      <c r="I297" s="1"/>
      <c r="J297" s="1" t="s">
        <v>2897</v>
      </c>
      <c r="K297" s="1" t="s">
        <v>3299</v>
      </c>
      <c r="L297" s="1" t="s">
        <v>3300</v>
      </c>
      <c r="M297" s="1" t="s">
        <v>3305</v>
      </c>
      <c r="N297" s="1" t="s">
        <v>3598</v>
      </c>
      <c r="O297" s="1" t="s">
        <v>4060</v>
      </c>
      <c r="P297" s="1" t="s">
        <v>4251</v>
      </c>
      <c r="Q297" s="1" t="s">
        <v>4617</v>
      </c>
      <c r="R297">
        <v>1</v>
      </c>
      <c r="S297" s="1" t="s">
        <v>4619</v>
      </c>
      <c r="T297" s="1" t="s">
        <v>4624</v>
      </c>
      <c r="U297" s="1"/>
      <c r="V297" s="1" t="s">
        <v>4627</v>
      </c>
      <c r="W297" s="1"/>
      <c r="X297" s="1"/>
      <c r="Y297" s="1" t="s">
        <v>4638</v>
      </c>
      <c r="Z297" s="1"/>
      <c r="AA297" s="1" t="s">
        <v>4638</v>
      </c>
      <c r="AB297" s="1" t="s">
        <v>4643</v>
      </c>
      <c r="AC297" s="1" t="s">
        <v>4651</v>
      </c>
      <c r="AD297" s="1" t="s">
        <v>4657</v>
      </c>
      <c r="AE297" s="1" t="s">
        <v>1004</v>
      </c>
      <c r="AG297" s="23">
        <f>VALUE(Table1[[#This Row],[TotalFatalInjuries]])</f>
        <v>0</v>
      </c>
      <c r="AH297" s="23">
        <f>VALUE(Table1[[#This Row],[TotalSeriousInjuries]])</f>
        <v>1</v>
      </c>
      <c r="AI297" s="23">
        <f>VALUE(Table1[[#This Row],[TotalMinorInjuries]])</f>
        <v>0</v>
      </c>
      <c r="AJ297" s="23">
        <f>VALUE(Table1[[#This Row],[TotalUninjured]])</f>
        <v>1</v>
      </c>
      <c r="AK297" s="23">
        <f t="shared" si="4"/>
        <v>2</v>
      </c>
      <c r="AL297" s="23" t="str">
        <f>RIGHT(Table1[[#This Row],[Location]],2)</f>
        <v>TN</v>
      </c>
      <c r="AM297" s="23">
        <f>YEAR(Table1[[#This Row],[EventDate]])</f>
        <v>2012</v>
      </c>
    </row>
    <row r="298" spans="1:39" x14ac:dyDescent="0.25">
      <c r="A298" s="1" t="s">
        <v>324</v>
      </c>
      <c r="B298" s="1" t="s">
        <v>505</v>
      </c>
      <c r="C298" s="1" t="s">
        <v>803</v>
      </c>
      <c r="D298" s="1" t="s">
        <v>1219</v>
      </c>
      <c r="E298" s="1" t="s">
        <v>1637</v>
      </c>
      <c r="F298" s="1" t="s">
        <v>1801</v>
      </c>
      <c r="G298" s="1" t="s">
        <v>2079</v>
      </c>
      <c r="H298" s="1" t="s">
        <v>2528</v>
      </c>
      <c r="I298" s="1" t="s">
        <v>2879</v>
      </c>
      <c r="J298" s="1" t="s">
        <v>3177</v>
      </c>
      <c r="K298" s="1" t="s">
        <v>4807</v>
      </c>
      <c r="L298" s="1" t="s">
        <v>3301</v>
      </c>
      <c r="M298" s="1" t="s">
        <v>3303</v>
      </c>
      <c r="N298" s="1" t="s">
        <v>3599</v>
      </c>
      <c r="O298" s="1" t="s">
        <v>4061</v>
      </c>
      <c r="P298" s="1" t="s">
        <v>4478</v>
      </c>
      <c r="Q298" s="1" t="s">
        <v>4618</v>
      </c>
      <c r="R298">
        <v>1</v>
      </c>
      <c r="S298" s="1" t="s">
        <v>4622</v>
      </c>
      <c r="T298" s="1" t="s">
        <v>4625</v>
      </c>
      <c r="U298" s="1"/>
      <c r="V298" s="1" t="s">
        <v>4632</v>
      </c>
      <c r="W298" s="1"/>
      <c r="X298" s="1" t="s">
        <v>4638</v>
      </c>
      <c r="Y298" s="1"/>
      <c r="Z298" s="1"/>
      <c r="AA298" s="1"/>
      <c r="AB298" s="1" t="s">
        <v>4644</v>
      </c>
      <c r="AC298" s="1" t="s">
        <v>4648</v>
      </c>
      <c r="AD298" s="1" t="s">
        <v>4657</v>
      </c>
      <c r="AE298" s="1" t="s">
        <v>4671</v>
      </c>
      <c r="AG298" s="23">
        <f>VALUE(Table1[[#This Row],[TotalFatalInjuries]])</f>
        <v>1</v>
      </c>
      <c r="AH298" s="23">
        <f>VALUE(Table1[[#This Row],[TotalSeriousInjuries]])</f>
        <v>0</v>
      </c>
      <c r="AI298" s="23">
        <f>VALUE(Table1[[#This Row],[TotalMinorInjuries]])</f>
        <v>0</v>
      </c>
      <c r="AJ298" s="23">
        <f>VALUE(Table1[[#This Row],[TotalUninjured]])</f>
        <v>0</v>
      </c>
      <c r="AK298" s="23">
        <f t="shared" si="4"/>
        <v>1</v>
      </c>
      <c r="AL298" s="23" t="str">
        <f>RIGHT(Table1[[#This Row],[Location]],2)</f>
        <v>NV</v>
      </c>
      <c r="AM298" s="23">
        <f>YEAR(Table1[[#This Row],[EventDate]])</f>
        <v>2012</v>
      </c>
    </row>
    <row r="299" spans="1:39" x14ac:dyDescent="0.25">
      <c r="A299" s="1" t="s">
        <v>325</v>
      </c>
      <c r="B299" s="1" t="s">
        <v>505</v>
      </c>
      <c r="C299" s="1" t="s">
        <v>804</v>
      </c>
      <c r="D299" s="1" t="s">
        <v>1220</v>
      </c>
      <c r="E299" s="1" t="s">
        <v>1638</v>
      </c>
      <c r="F299" s="1" t="s">
        <v>1801</v>
      </c>
      <c r="G299" s="1" t="s">
        <v>2080</v>
      </c>
      <c r="H299" s="1" t="s">
        <v>2529</v>
      </c>
      <c r="I299" s="1" t="s">
        <v>2880</v>
      </c>
      <c r="J299" s="1" t="s">
        <v>3178</v>
      </c>
      <c r="K299" s="1" t="s">
        <v>4807</v>
      </c>
      <c r="L299" s="1" t="s">
        <v>3300</v>
      </c>
      <c r="M299" s="1" t="s">
        <v>3303</v>
      </c>
      <c r="N299" s="1" t="s">
        <v>3600</v>
      </c>
      <c r="O299" s="1" t="s">
        <v>4062</v>
      </c>
      <c r="P299" s="1" t="s">
        <v>4479</v>
      </c>
      <c r="Q299" s="1" t="s">
        <v>4617</v>
      </c>
      <c r="R299">
        <v>1</v>
      </c>
      <c r="S299" s="1" t="s">
        <v>4619</v>
      </c>
      <c r="T299" s="1" t="s">
        <v>4624</v>
      </c>
      <c r="U299" s="1"/>
      <c r="V299" s="1" t="s">
        <v>4627</v>
      </c>
      <c r="W299" s="1"/>
      <c r="X299" s="1" t="s">
        <v>4638</v>
      </c>
      <c r="Y299" s="1"/>
      <c r="Z299" s="1"/>
      <c r="AA299" s="1"/>
      <c r="AB299" s="1" t="s">
        <v>4643</v>
      </c>
      <c r="AC299" s="1" t="s">
        <v>4648</v>
      </c>
      <c r="AD299" s="1" t="s">
        <v>4657</v>
      </c>
      <c r="AE299" s="1" t="s">
        <v>4725</v>
      </c>
      <c r="AG299" s="23">
        <f>VALUE(Table1[[#This Row],[TotalFatalInjuries]])</f>
        <v>1</v>
      </c>
      <c r="AH299" s="23">
        <f>VALUE(Table1[[#This Row],[TotalSeriousInjuries]])</f>
        <v>0</v>
      </c>
      <c r="AI299" s="23">
        <f>VALUE(Table1[[#This Row],[TotalMinorInjuries]])</f>
        <v>0</v>
      </c>
      <c r="AJ299" s="23">
        <f>VALUE(Table1[[#This Row],[TotalUninjured]])</f>
        <v>0</v>
      </c>
      <c r="AK299" s="23">
        <f t="shared" si="4"/>
        <v>1</v>
      </c>
      <c r="AL299" s="23" t="str">
        <f>RIGHT(Table1[[#This Row],[Location]],2)</f>
        <v>OK</v>
      </c>
      <c r="AM299" s="23">
        <f>YEAR(Table1[[#This Row],[EventDate]])</f>
        <v>2012</v>
      </c>
    </row>
    <row r="300" spans="1:39" x14ac:dyDescent="0.25">
      <c r="A300" s="1" t="s">
        <v>326</v>
      </c>
      <c r="B300" s="1" t="s">
        <v>505</v>
      </c>
      <c r="C300" s="1" t="s">
        <v>805</v>
      </c>
      <c r="D300" s="1" t="s">
        <v>1221</v>
      </c>
      <c r="E300" s="1" t="s">
        <v>1639</v>
      </c>
      <c r="F300" s="1" t="s">
        <v>1801</v>
      </c>
      <c r="G300" s="1"/>
      <c r="H300" s="1"/>
      <c r="I300" s="1" t="s">
        <v>2881</v>
      </c>
      <c r="J300" s="1" t="s">
        <v>3179</v>
      </c>
      <c r="K300" s="1" t="s">
        <v>4807</v>
      </c>
      <c r="L300" s="1" t="s">
        <v>3300</v>
      </c>
      <c r="M300" s="1" t="s">
        <v>3303</v>
      </c>
      <c r="N300" s="1" t="s">
        <v>3601</v>
      </c>
      <c r="O300" s="1" t="s">
        <v>4063</v>
      </c>
      <c r="P300" s="1" t="s">
        <v>4480</v>
      </c>
      <c r="Q300" s="1" t="s">
        <v>4617</v>
      </c>
      <c r="R300">
        <v>1</v>
      </c>
      <c r="S300" s="1" t="s">
        <v>4619</v>
      </c>
      <c r="T300" s="1" t="s">
        <v>4624</v>
      </c>
      <c r="U300" s="1"/>
      <c r="V300" s="1" t="s">
        <v>4627</v>
      </c>
      <c r="W300" s="1"/>
      <c r="X300" s="1" t="s">
        <v>4637</v>
      </c>
      <c r="Y300" s="1"/>
      <c r="Z300" s="1"/>
      <c r="AA300" s="1"/>
      <c r="AB300" s="1" t="s">
        <v>4643</v>
      </c>
      <c r="AC300" s="1"/>
      <c r="AD300" s="1" t="s">
        <v>4655</v>
      </c>
      <c r="AE300" s="1" t="s">
        <v>4764</v>
      </c>
      <c r="AG300" s="23">
        <f>VALUE(Table1[[#This Row],[TotalFatalInjuries]])</f>
        <v>2</v>
      </c>
      <c r="AH300" s="23">
        <f>VALUE(Table1[[#This Row],[TotalSeriousInjuries]])</f>
        <v>0</v>
      </c>
      <c r="AI300" s="23">
        <f>VALUE(Table1[[#This Row],[TotalMinorInjuries]])</f>
        <v>0</v>
      </c>
      <c r="AJ300" s="23">
        <f>VALUE(Table1[[#This Row],[TotalUninjured]])</f>
        <v>0</v>
      </c>
      <c r="AK300" s="23">
        <f t="shared" si="4"/>
        <v>2</v>
      </c>
      <c r="AL300" s="23" t="str">
        <f>RIGHT(Table1[[#This Row],[Location]],2)</f>
        <v>NM</v>
      </c>
      <c r="AM300" s="23">
        <f>YEAR(Table1[[#This Row],[EventDate]])</f>
        <v>2012</v>
      </c>
    </row>
    <row r="301" spans="1:39" x14ac:dyDescent="0.25">
      <c r="A301" s="1" t="s">
        <v>327</v>
      </c>
      <c r="B301" s="1" t="s">
        <v>505</v>
      </c>
      <c r="C301" s="1" t="s">
        <v>806</v>
      </c>
      <c r="D301" s="1" t="s">
        <v>1221</v>
      </c>
      <c r="E301" s="1" t="s">
        <v>1640</v>
      </c>
      <c r="F301" s="1" t="s">
        <v>1801</v>
      </c>
      <c r="G301" s="1" t="s">
        <v>2081</v>
      </c>
      <c r="H301" s="1" t="s">
        <v>2530</v>
      </c>
      <c r="I301" s="1" t="s">
        <v>2882</v>
      </c>
      <c r="J301" s="1" t="s">
        <v>3180</v>
      </c>
      <c r="K301" s="1" t="s">
        <v>3299</v>
      </c>
      <c r="L301" s="1" t="s">
        <v>3300</v>
      </c>
      <c r="M301" s="1" t="s">
        <v>3305</v>
      </c>
      <c r="N301" s="1" t="s">
        <v>3602</v>
      </c>
      <c r="O301" s="1" t="s">
        <v>4064</v>
      </c>
      <c r="P301" s="1" t="s">
        <v>4481</v>
      </c>
      <c r="Q301" s="1" t="s">
        <v>4618</v>
      </c>
      <c r="R301">
        <v>1</v>
      </c>
      <c r="S301" s="1" t="s">
        <v>4621</v>
      </c>
      <c r="T301" s="1" t="s">
        <v>4624</v>
      </c>
      <c r="U301" s="1"/>
      <c r="V301" s="1" t="s">
        <v>4633</v>
      </c>
      <c r="W301" s="1"/>
      <c r="X301" s="1"/>
      <c r="Y301" s="1"/>
      <c r="Z301" s="1" t="s">
        <v>4637</v>
      </c>
      <c r="AA301" s="1"/>
      <c r="AB301" s="1" t="s">
        <v>4643</v>
      </c>
      <c r="AC301" s="1"/>
      <c r="AD301" s="1" t="s">
        <v>4655</v>
      </c>
      <c r="AE301" s="1" t="s">
        <v>4765</v>
      </c>
      <c r="AG301" s="23">
        <f>VALUE(Table1[[#This Row],[TotalFatalInjuries]])</f>
        <v>0</v>
      </c>
      <c r="AH301" s="23">
        <f>VALUE(Table1[[#This Row],[TotalSeriousInjuries]])</f>
        <v>0</v>
      </c>
      <c r="AI301" s="23">
        <f>VALUE(Table1[[#This Row],[TotalMinorInjuries]])</f>
        <v>2</v>
      </c>
      <c r="AJ301" s="23">
        <f>VALUE(Table1[[#This Row],[TotalUninjured]])</f>
        <v>0</v>
      </c>
      <c r="AK301" s="23">
        <f t="shared" si="4"/>
        <v>2</v>
      </c>
      <c r="AL301" s="23" t="str">
        <f>RIGHT(Table1[[#This Row],[Location]],2)</f>
        <v>AZ</v>
      </c>
      <c r="AM301" s="23">
        <f>YEAR(Table1[[#This Row],[EventDate]])</f>
        <v>2012</v>
      </c>
    </row>
    <row r="302" spans="1:39" x14ac:dyDescent="0.25">
      <c r="A302" s="1" t="s">
        <v>328</v>
      </c>
      <c r="B302" s="1" t="s">
        <v>505</v>
      </c>
      <c r="C302" s="1" t="s">
        <v>807</v>
      </c>
      <c r="D302" s="1" t="s">
        <v>1221</v>
      </c>
      <c r="E302" s="1" t="s">
        <v>1641</v>
      </c>
      <c r="F302" s="1" t="s">
        <v>1801</v>
      </c>
      <c r="G302" s="1" t="s">
        <v>2082</v>
      </c>
      <c r="H302" s="1" t="s">
        <v>2531</v>
      </c>
      <c r="I302" s="1" t="s">
        <v>2883</v>
      </c>
      <c r="J302" s="1" t="s">
        <v>3181</v>
      </c>
      <c r="K302" s="1" t="s">
        <v>3299</v>
      </c>
      <c r="L302" s="1" t="s">
        <v>3300</v>
      </c>
      <c r="M302" s="1" t="s">
        <v>3303</v>
      </c>
      <c r="N302" s="1" t="s">
        <v>3603</v>
      </c>
      <c r="O302" s="1" t="s">
        <v>4065</v>
      </c>
      <c r="P302" s="1" t="s">
        <v>4292</v>
      </c>
      <c r="Q302" s="1" t="s">
        <v>4618</v>
      </c>
      <c r="R302">
        <v>1</v>
      </c>
      <c r="S302" s="1" t="s">
        <v>4619</v>
      </c>
      <c r="T302" s="1" t="s">
        <v>4624</v>
      </c>
      <c r="U302" s="1"/>
      <c r="V302" s="1" t="s">
        <v>4627</v>
      </c>
      <c r="W302" s="1"/>
      <c r="X302" s="1"/>
      <c r="Y302" s="1"/>
      <c r="Z302" s="1"/>
      <c r="AA302" s="1" t="s">
        <v>4638</v>
      </c>
      <c r="AB302" s="1" t="s">
        <v>4643</v>
      </c>
      <c r="AC302" s="1" t="s">
        <v>4648</v>
      </c>
      <c r="AD302" s="1" t="s">
        <v>4657</v>
      </c>
      <c r="AE302" s="1" t="s">
        <v>4754</v>
      </c>
      <c r="AG302" s="23">
        <f>VALUE(Table1[[#This Row],[TotalFatalInjuries]])</f>
        <v>0</v>
      </c>
      <c r="AH302" s="23">
        <f>VALUE(Table1[[#This Row],[TotalSeriousInjuries]])</f>
        <v>0</v>
      </c>
      <c r="AI302" s="23">
        <f>VALUE(Table1[[#This Row],[TotalMinorInjuries]])</f>
        <v>0</v>
      </c>
      <c r="AJ302" s="23">
        <f>VALUE(Table1[[#This Row],[TotalUninjured]])</f>
        <v>1</v>
      </c>
      <c r="AK302" s="23">
        <f t="shared" si="4"/>
        <v>1</v>
      </c>
      <c r="AL302" s="23" t="str">
        <f>RIGHT(Table1[[#This Row],[Location]],2)</f>
        <v>FL</v>
      </c>
      <c r="AM302" s="23">
        <f>YEAR(Table1[[#This Row],[EventDate]])</f>
        <v>2012</v>
      </c>
    </row>
    <row r="303" spans="1:39" x14ac:dyDescent="0.25">
      <c r="A303" s="1" t="s">
        <v>329</v>
      </c>
      <c r="B303" s="1" t="s">
        <v>505</v>
      </c>
      <c r="C303" s="1" t="s">
        <v>808</v>
      </c>
      <c r="D303" s="1" t="s">
        <v>1222</v>
      </c>
      <c r="E303" s="1" t="s">
        <v>1642</v>
      </c>
      <c r="F303" s="1" t="s">
        <v>1801</v>
      </c>
      <c r="G303" s="1" t="s">
        <v>2083</v>
      </c>
      <c r="H303" s="1" t="s">
        <v>2532</v>
      </c>
      <c r="I303" s="1"/>
      <c r="J303" s="1"/>
      <c r="K303" s="1" t="s">
        <v>4807</v>
      </c>
      <c r="L303" s="1" t="s">
        <v>3300</v>
      </c>
      <c r="M303" s="1" t="s">
        <v>3303</v>
      </c>
      <c r="N303" s="1" t="s">
        <v>3604</v>
      </c>
      <c r="O303" s="1" t="s">
        <v>4066</v>
      </c>
      <c r="P303" s="1" t="s">
        <v>4374</v>
      </c>
      <c r="Q303" s="1" t="s">
        <v>4617</v>
      </c>
      <c r="R303">
        <v>1</v>
      </c>
      <c r="S303" s="1" t="s">
        <v>4619</v>
      </c>
      <c r="T303" s="1" t="s">
        <v>4624</v>
      </c>
      <c r="U303" s="1"/>
      <c r="V303" s="1" t="s">
        <v>4627</v>
      </c>
      <c r="W303" s="1"/>
      <c r="X303" s="1" t="s">
        <v>4637</v>
      </c>
      <c r="Y303" s="1"/>
      <c r="Z303" s="1"/>
      <c r="AA303" s="1"/>
      <c r="AB303" s="1" t="s">
        <v>4643</v>
      </c>
      <c r="AC303" s="1" t="s">
        <v>4647</v>
      </c>
      <c r="AD303" s="1" t="s">
        <v>4657</v>
      </c>
      <c r="AE303" s="1" t="s">
        <v>4758</v>
      </c>
      <c r="AG303" s="23">
        <f>VALUE(Table1[[#This Row],[TotalFatalInjuries]])</f>
        <v>2</v>
      </c>
      <c r="AH303" s="23">
        <f>VALUE(Table1[[#This Row],[TotalSeriousInjuries]])</f>
        <v>0</v>
      </c>
      <c r="AI303" s="23">
        <f>VALUE(Table1[[#This Row],[TotalMinorInjuries]])</f>
        <v>0</v>
      </c>
      <c r="AJ303" s="23">
        <f>VALUE(Table1[[#This Row],[TotalUninjured]])</f>
        <v>0</v>
      </c>
      <c r="AK303" s="23">
        <f t="shared" si="4"/>
        <v>2</v>
      </c>
      <c r="AL303" s="23" t="str">
        <f>RIGHT(Table1[[#This Row],[Location]],2)</f>
        <v>AL</v>
      </c>
      <c r="AM303" s="23">
        <f>YEAR(Table1[[#This Row],[EventDate]])</f>
        <v>2012</v>
      </c>
    </row>
    <row r="304" spans="1:39" x14ac:dyDescent="0.25">
      <c r="A304" s="1" t="s">
        <v>330</v>
      </c>
      <c r="B304" s="1" t="s">
        <v>505</v>
      </c>
      <c r="C304" s="1" t="s">
        <v>809</v>
      </c>
      <c r="D304" s="1" t="s">
        <v>1223</v>
      </c>
      <c r="E304" s="1" t="s">
        <v>1643</v>
      </c>
      <c r="F304" s="1" t="s">
        <v>1801</v>
      </c>
      <c r="G304" s="1" t="s">
        <v>2084</v>
      </c>
      <c r="H304" s="1" t="s">
        <v>2533</v>
      </c>
      <c r="I304" s="1" t="s">
        <v>2884</v>
      </c>
      <c r="J304" s="1" t="s">
        <v>3182</v>
      </c>
      <c r="K304" s="1" t="s">
        <v>3299</v>
      </c>
      <c r="L304" s="1" t="s">
        <v>3300</v>
      </c>
      <c r="M304" s="1" t="s">
        <v>3303</v>
      </c>
      <c r="N304" s="1" t="s">
        <v>3605</v>
      </c>
      <c r="O304" s="1" t="s">
        <v>4067</v>
      </c>
      <c r="P304" s="1" t="s">
        <v>4482</v>
      </c>
      <c r="Q304" s="1" t="s">
        <v>4617</v>
      </c>
      <c r="R304">
        <v>1</v>
      </c>
      <c r="S304" s="1" t="s">
        <v>4619</v>
      </c>
      <c r="T304" s="1" t="s">
        <v>4624</v>
      </c>
      <c r="U304" s="1"/>
      <c r="V304" s="1" t="s">
        <v>4627</v>
      </c>
      <c r="W304" s="1"/>
      <c r="X304" s="1"/>
      <c r="Y304" s="1"/>
      <c r="Z304" s="1"/>
      <c r="AA304" s="1" t="s">
        <v>4637</v>
      </c>
      <c r="AB304" s="1" t="s">
        <v>4643</v>
      </c>
      <c r="AC304" s="1" t="s">
        <v>4651</v>
      </c>
      <c r="AD304" s="1" t="s">
        <v>4657</v>
      </c>
      <c r="AE304" s="1" t="s">
        <v>4749</v>
      </c>
      <c r="AG304" s="23">
        <f>VALUE(Table1[[#This Row],[TotalFatalInjuries]])</f>
        <v>0</v>
      </c>
      <c r="AH304" s="23">
        <f>VALUE(Table1[[#This Row],[TotalSeriousInjuries]])</f>
        <v>0</v>
      </c>
      <c r="AI304" s="23">
        <f>VALUE(Table1[[#This Row],[TotalMinorInjuries]])</f>
        <v>0</v>
      </c>
      <c r="AJ304" s="23">
        <f>VALUE(Table1[[#This Row],[TotalUninjured]])</f>
        <v>2</v>
      </c>
      <c r="AK304" s="23">
        <f t="shared" si="4"/>
        <v>2</v>
      </c>
      <c r="AL304" s="23" t="str">
        <f>RIGHT(Table1[[#This Row],[Location]],2)</f>
        <v>CA</v>
      </c>
      <c r="AM304" s="23">
        <f>YEAR(Table1[[#This Row],[EventDate]])</f>
        <v>2012</v>
      </c>
    </row>
    <row r="305" spans="1:39" x14ac:dyDescent="0.25">
      <c r="A305" s="1" t="s">
        <v>331</v>
      </c>
      <c r="B305" s="1" t="s">
        <v>505</v>
      </c>
      <c r="C305" s="1" t="s">
        <v>810</v>
      </c>
      <c r="D305" s="1" t="s">
        <v>1224</v>
      </c>
      <c r="E305" s="1" t="s">
        <v>1519</v>
      </c>
      <c r="F305" s="1" t="s">
        <v>1801</v>
      </c>
      <c r="G305" s="1" t="s">
        <v>2085</v>
      </c>
      <c r="H305" s="1" t="s">
        <v>2534</v>
      </c>
      <c r="I305" s="1" t="s">
        <v>2804</v>
      </c>
      <c r="J305" s="1" t="s">
        <v>3183</v>
      </c>
      <c r="K305" s="1" t="s">
        <v>3299</v>
      </c>
      <c r="L305" s="1" t="s">
        <v>3300</v>
      </c>
      <c r="M305" s="1" t="s">
        <v>3308</v>
      </c>
      <c r="N305" s="1" t="s">
        <v>3606</v>
      </c>
      <c r="O305" s="1" t="s">
        <v>4068</v>
      </c>
      <c r="P305" s="1" t="s">
        <v>4483</v>
      </c>
      <c r="Q305" s="1" t="s">
        <v>4617</v>
      </c>
      <c r="R305">
        <v>1</v>
      </c>
      <c r="S305" s="1" t="s">
        <v>4619</v>
      </c>
      <c r="T305" s="1" t="s">
        <v>4624</v>
      </c>
      <c r="U305" s="1"/>
      <c r="V305" s="1" t="s">
        <v>4627</v>
      </c>
      <c r="W305" s="1"/>
      <c r="X305" s="1"/>
      <c r="Y305" s="1" t="s">
        <v>4638</v>
      </c>
      <c r="Z305" s="1"/>
      <c r="AA305" s="1"/>
      <c r="AB305" s="1" t="s">
        <v>4643</v>
      </c>
      <c r="AC305" s="1" t="s">
        <v>4648</v>
      </c>
      <c r="AD305" s="1" t="s">
        <v>4657</v>
      </c>
      <c r="AE305" s="1" t="s">
        <v>4725</v>
      </c>
      <c r="AG305" s="23">
        <f>VALUE(Table1[[#This Row],[TotalFatalInjuries]])</f>
        <v>0</v>
      </c>
      <c r="AH305" s="23">
        <f>VALUE(Table1[[#This Row],[TotalSeriousInjuries]])</f>
        <v>1</v>
      </c>
      <c r="AI305" s="23">
        <f>VALUE(Table1[[#This Row],[TotalMinorInjuries]])</f>
        <v>0</v>
      </c>
      <c r="AJ305" s="23">
        <f>VALUE(Table1[[#This Row],[TotalUninjured]])</f>
        <v>0</v>
      </c>
      <c r="AK305" s="23">
        <f t="shared" si="4"/>
        <v>1</v>
      </c>
      <c r="AL305" s="23" t="str">
        <f>RIGHT(Table1[[#This Row],[Location]],2)</f>
        <v>FL</v>
      </c>
      <c r="AM305" s="23">
        <f>YEAR(Table1[[#This Row],[EventDate]])</f>
        <v>2012</v>
      </c>
    </row>
    <row r="306" spans="1:39" x14ac:dyDescent="0.25">
      <c r="A306" s="1" t="s">
        <v>332</v>
      </c>
      <c r="B306" s="1" t="s">
        <v>505</v>
      </c>
      <c r="C306" s="1" t="s">
        <v>811</v>
      </c>
      <c r="D306" s="1" t="s">
        <v>1225</v>
      </c>
      <c r="E306" s="1" t="s">
        <v>1644</v>
      </c>
      <c r="F306" s="1" t="s">
        <v>1801</v>
      </c>
      <c r="G306" s="1" t="s">
        <v>2086</v>
      </c>
      <c r="H306" s="1" t="s">
        <v>2535</v>
      </c>
      <c r="I306" s="1" t="s">
        <v>2885</v>
      </c>
      <c r="J306" s="1" t="s">
        <v>3184</v>
      </c>
      <c r="K306" s="1" t="s">
        <v>4807</v>
      </c>
      <c r="L306" s="1" t="s">
        <v>3300</v>
      </c>
      <c r="M306" s="1" t="s">
        <v>3308</v>
      </c>
      <c r="N306" s="1" t="s">
        <v>3607</v>
      </c>
      <c r="O306" s="1" t="s">
        <v>4069</v>
      </c>
      <c r="P306" s="1" t="s">
        <v>4484</v>
      </c>
      <c r="Q306" s="1" t="s">
        <v>4618</v>
      </c>
      <c r="R306">
        <v>1</v>
      </c>
      <c r="S306" s="1" t="s">
        <v>4619</v>
      </c>
      <c r="T306" s="1" t="s">
        <v>4624</v>
      </c>
      <c r="U306" s="1"/>
      <c r="V306" s="1" t="s">
        <v>4627</v>
      </c>
      <c r="W306" s="1"/>
      <c r="X306" s="1" t="s">
        <v>4638</v>
      </c>
      <c r="Y306" s="1"/>
      <c r="Z306" s="1"/>
      <c r="AA306" s="1"/>
      <c r="AB306" s="1" t="s">
        <v>4643</v>
      </c>
      <c r="AC306" s="1" t="s">
        <v>4646</v>
      </c>
      <c r="AD306" s="1" t="s">
        <v>4657</v>
      </c>
      <c r="AE306" s="1" t="s">
        <v>4766</v>
      </c>
      <c r="AG306" s="23">
        <f>VALUE(Table1[[#This Row],[TotalFatalInjuries]])</f>
        <v>1</v>
      </c>
      <c r="AH306" s="23">
        <f>VALUE(Table1[[#This Row],[TotalSeriousInjuries]])</f>
        <v>0</v>
      </c>
      <c r="AI306" s="23">
        <f>VALUE(Table1[[#This Row],[TotalMinorInjuries]])</f>
        <v>0</v>
      </c>
      <c r="AJ306" s="23">
        <f>VALUE(Table1[[#This Row],[TotalUninjured]])</f>
        <v>0</v>
      </c>
      <c r="AK306" s="23">
        <f t="shared" si="4"/>
        <v>1</v>
      </c>
      <c r="AL306" s="23" t="str">
        <f>RIGHT(Table1[[#This Row],[Location]],2)</f>
        <v>MI</v>
      </c>
      <c r="AM306" s="23">
        <f>YEAR(Table1[[#This Row],[EventDate]])</f>
        <v>2012</v>
      </c>
    </row>
    <row r="307" spans="1:39" x14ac:dyDescent="0.25">
      <c r="A307" s="1" t="s">
        <v>333</v>
      </c>
      <c r="B307" s="1" t="s">
        <v>505</v>
      </c>
      <c r="C307" s="1" t="s">
        <v>812</v>
      </c>
      <c r="D307" s="1" t="s">
        <v>1226</v>
      </c>
      <c r="E307" s="1" t="s">
        <v>1645</v>
      </c>
      <c r="F307" s="1" t="s">
        <v>1801</v>
      </c>
      <c r="G307" s="1" t="s">
        <v>2087</v>
      </c>
      <c r="H307" s="1" t="s">
        <v>2536</v>
      </c>
      <c r="I307" s="1" t="s">
        <v>2886</v>
      </c>
      <c r="J307" s="1" t="s">
        <v>3185</v>
      </c>
      <c r="K307" s="1" t="s">
        <v>4807</v>
      </c>
      <c r="L307" s="1" t="s">
        <v>3300</v>
      </c>
      <c r="M307" s="1" t="s">
        <v>3303</v>
      </c>
      <c r="N307" s="1" t="s">
        <v>3608</v>
      </c>
      <c r="O307" s="1" t="s">
        <v>4070</v>
      </c>
      <c r="P307" s="1" t="s">
        <v>4485</v>
      </c>
      <c r="Q307" s="1" t="s">
        <v>4617</v>
      </c>
      <c r="R307">
        <v>1</v>
      </c>
      <c r="S307" s="1" t="s">
        <v>4620</v>
      </c>
      <c r="T307" s="1" t="s">
        <v>4624</v>
      </c>
      <c r="U307" s="1"/>
      <c r="V307" s="1" t="s">
        <v>4627</v>
      </c>
      <c r="W307" s="1"/>
      <c r="X307" s="1" t="s">
        <v>4638</v>
      </c>
      <c r="Y307" s="1"/>
      <c r="Z307" s="1"/>
      <c r="AA307" s="1"/>
      <c r="AB307" s="1" t="s">
        <v>4643</v>
      </c>
      <c r="AC307" s="1"/>
      <c r="AD307" s="1" t="s">
        <v>4655</v>
      </c>
      <c r="AE307" s="1" t="s">
        <v>4767</v>
      </c>
      <c r="AG307" s="23">
        <f>VALUE(Table1[[#This Row],[TotalFatalInjuries]])</f>
        <v>1</v>
      </c>
      <c r="AH307" s="23">
        <f>VALUE(Table1[[#This Row],[TotalSeriousInjuries]])</f>
        <v>0</v>
      </c>
      <c r="AI307" s="23">
        <f>VALUE(Table1[[#This Row],[TotalMinorInjuries]])</f>
        <v>0</v>
      </c>
      <c r="AJ307" s="23">
        <f>VALUE(Table1[[#This Row],[TotalUninjured]])</f>
        <v>0</v>
      </c>
      <c r="AK307" s="23">
        <f t="shared" si="4"/>
        <v>1</v>
      </c>
      <c r="AL307" s="23" t="str">
        <f>RIGHT(Table1[[#This Row],[Location]],2)</f>
        <v>ID</v>
      </c>
      <c r="AM307" s="23">
        <f>YEAR(Table1[[#This Row],[EventDate]])</f>
        <v>2012</v>
      </c>
    </row>
    <row r="308" spans="1:39" x14ac:dyDescent="0.25">
      <c r="A308" s="1" t="s">
        <v>334</v>
      </c>
      <c r="B308" s="1" t="s">
        <v>505</v>
      </c>
      <c r="C308" s="1" t="s">
        <v>813</v>
      </c>
      <c r="D308" s="1" t="s">
        <v>1227</v>
      </c>
      <c r="E308" s="1" t="s">
        <v>1646</v>
      </c>
      <c r="F308" s="1" t="s">
        <v>1801</v>
      </c>
      <c r="G308" s="1" t="s">
        <v>2088</v>
      </c>
      <c r="H308" s="1" t="s">
        <v>2537</v>
      </c>
      <c r="I308" s="1" t="s">
        <v>2887</v>
      </c>
      <c r="J308" s="1" t="s">
        <v>3186</v>
      </c>
      <c r="K308" s="1" t="s">
        <v>4807</v>
      </c>
      <c r="L308" s="1" t="s">
        <v>3300</v>
      </c>
      <c r="M308" s="1" t="s">
        <v>3303</v>
      </c>
      <c r="N308" s="1" t="s">
        <v>3609</v>
      </c>
      <c r="O308" s="1" t="s">
        <v>3969</v>
      </c>
      <c r="P308" s="1" t="s">
        <v>4398</v>
      </c>
      <c r="Q308" s="1" t="s">
        <v>4618</v>
      </c>
      <c r="R308">
        <v>1</v>
      </c>
      <c r="S308" s="1" t="s">
        <v>4622</v>
      </c>
      <c r="T308" s="1" t="s">
        <v>4624</v>
      </c>
      <c r="U308" s="1"/>
      <c r="V308" s="1" t="s">
        <v>4627</v>
      </c>
      <c r="W308" s="1"/>
      <c r="X308" s="1" t="s">
        <v>4638</v>
      </c>
      <c r="Y308" s="1"/>
      <c r="Z308" s="1"/>
      <c r="AA308" s="1"/>
      <c r="AB308" s="1" t="s">
        <v>4644</v>
      </c>
      <c r="AC308" s="1" t="s">
        <v>4646</v>
      </c>
      <c r="AD308" s="1" t="s">
        <v>4657</v>
      </c>
      <c r="AE308" s="1" t="s">
        <v>4768</v>
      </c>
      <c r="AG308" s="23">
        <f>VALUE(Table1[[#This Row],[TotalFatalInjuries]])</f>
        <v>1</v>
      </c>
      <c r="AH308" s="23">
        <f>VALUE(Table1[[#This Row],[TotalSeriousInjuries]])</f>
        <v>0</v>
      </c>
      <c r="AI308" s="23">
        <f>VALUE(Table1[[#This Row],[TotalMinorInjuries]])</f>
        <v>0</v>
      </c>
      <c r="AJ308" s="23">
        <f>VALUE(Table1[[#This Row],[TotalUninjured]])</f>
        <v>0</v>
      </c>
      <c r="AK308" s="23">
        <f t="shared" si="4"/>
        <v>1</v>
      </c>
      <c r="AL308" s="23" t="str">
        <f>RIGHT(Table1[[#This Row],[Location]],2)</f>
        <v>AL</v>
      </c>
      <c r="AM308" s="23">
        <f>YEAR(Table1[[#This Row],[EventDate]])</f>
        <v>2012</v>
      </c>
    </row>
    <row r="309" spans="1:39" x14ac:dyDescent="0.25">
      <c r="A309" s="1" t="s">
        <v>335</v>
      </c>
      <c r="B309" s="1" t="s">
        <v>505</v>
      </c>
      <c r="C309" s="1" t="s">
        <v>814</v>
      </c>
      <c r="D309" s="1" t="s">
        <v>1228</v>
      </c>
      <c r="E309" s="1" t="s">
        <v>1647</v>
      </c>
      <c r="F309" s="1" t="s">
        <v>1801</v>
      </c>
      <c r="G309" s="1" t="s">
        <v>2089</v>
      </c>
      <c r="H309" s="1" t="s">
        <v>2538</v>
      </c>
      <c r="I309" s="1"/>
      <c r="J309" s="1"/>
      <c r="K309" s="1" t="s">
        <v>3299</v>
      </c>
      <c r="L309" s="1" t="s">
        <v>3300</v>
      </c>
      <c r="M309" s="1" t="s">
        <v>3303</v>
      </c>
      <c r="N309" s="1" t="s">
        <v>3610</v>
      </c>
      <c r="O309" s="1" t="s">
        <v>3786</v>
      </c>
      <c r="P309" s="1" t="s">
        <v>4486</v>
      </c>
      <c r="Q309" s="1" t="s">
        <v>4618</v>
      </c>
      <c r="R309">
        <v>1</v>
      </c>
      <c r="S309" s="1" t="s">
        <v>4619</v>
      </c>
      <c r="T309" s="1" t="s">
        <v>4624</v>
      </c>
      <c r="U309" s="1"/>
      <c r="V309" s="1" t="s">
        <v>4627</v>
      </c>
      <c r="W309" s="1"/>
      <c r="X309" s="1"/>
      <c r="Y309" s="1" t="s">
        <v>4638</v>
      </c>
      <c r="Z309" s="1"/>
      <c r="AA309" s="1"/>
      <c r="AB309" s="1" t="s">
        <v>4643</v>
      </c>
      <c r="AC309" s="1" t="s">
        <v>4647</v>
      </c>
      <c r="AD309" s="1" t="s">
        <v>4657</v>
      </c>
      <c r="AE309" s="1" t="s">
        <v>4754</v>
      </c>
      <c r="AG309" s="23">
        <f>VALUE(Table1[[#This Row],[TotalFatalInjuries]])</f>
        <v>0</v>
      </c>
      <c r="AH309" s="23">
        <f>VALUE(Table1[[#This Row],[TotalSeriousInjuries]])</f>
        <v>1</v>
      </c>
      <c r="AI309" s="23">
        <f>VALUE(Table1[[#This Row],[TotalMinorInjuries]])</f>
        <v>0</v>
      </c>
      <c r="AJ309" s="23">
        <f>VALUE(Table1[[#This Row],[TotalUninjured]])</f>
        <v>0</v>
      </c>
      <c r="AK309" s="23">
        <f t="shared" si="4"/>
        <v>1</v>
      </c>
      <c r="AL309" s="23" t="str">
        <f>RIGHT(Table1[[#This Row],[Location]],2)</f>
        <v>WI</v>
      </c>
      <c r="AM309" s="23">
        <f>YEAR(Table1[[#This Row],[EventDate]])</f>
        <v>2012</v>
      </c>
    </row>
    <row r="310" spans="1:39" x14ac:dyDescent="0.25">
      <c r="A310" s="1" t="s">
        <v>336</v>
      </c>
      <c r="B310" s="1" t="s">
        <v>505</v>
      </c>
      <c r="C310" s="1" t="s">
        <v>815</v>
      </c>
      <c r="D310" s="1" t="s">
        <v>1229</v>
      </c>
      <c r="E310" s="1" t="s">
        <v>1648</v>
      </c>
      <c r="F310" s="1" t="s">
        <v>1801</v>
      </c>
      <c r="G310" s="1" t="s">
        <v>2090</v>
      </c>
      <c r="H310" s="1" t="s">
        <v>2539</v>
      </c>
      <c r="I310" s="1" t="s">
        <v>2888</v>
      </c>
      <c r="J310" s="1" t="s">
        <v>3187</v>
      </c>
      <c r="K310" s="1" t="s">
        <v>4807</v>
      </c>
      <c r="L310" s="1" t="s">
        <v>3301</v>
      </c>
      <c r="M310" s="1" t="s">
        <v>3303</v>
      </c>
      <c r="N310" s="1" t="s">
        <v>3611</v>
      </c>
      <c r="O310" s="1" t="s">
        <v>4071</v>
      </c>
      <c r="P310" s="1" t="s">
        <v>4487</v>
      </c>
      <c r="Q310" s="1" t="s">
        <v>4617</v>
      </c>
      <c r="R310">
        <v>1</v>
      </c>
      <c r="S310" s="1" t="s">
        <v>4619</v>
      </c>
      <c r="T310" s="1" t="s">
        <v>4624</v>
      </c>
      <c r="U310" s="1"/>
      <c r="V310" s="1" t="s">
        <v>4627</v>
      </c>
      <c r="W310" s="1"/>
      <c r="X310" s="1" t="s">
        <v>4638</v>
      </c>
      <c r="Y310" s="1"/>
      <c r="Z310" s="1"/>
      <c r="AA310" s="1"/>
      <c r="AB310" s="1" t="s">
        <v>4643</v>
      </c>
      <c r="AC310" s="1" t="s">
        <v>4646</v>
      </c>
      <c r="AD310" s="1" t="s">
        <v>4657</v>
      </c>
      <c r="AE310" s="1" t="s">
        <v>4735</v>
      </c>
      <c r="AG310" s="23">
        <f>VALUE(Table1[[#This Row],[TotalFatalInjuries]])</f>
        <v>1</v>
      </c>
      <c r="AH310" s="23">
        <f>VALUE(Table1[[#This Row],[TotalSeriousInjuries]])</f>
        <v>0</v>
      </c>
      <c r="AI310" s="23">
        <f>VALUE(Table1[[#This Row],[TotalMinorInjuries]])</f>
        <v>0</v>
      </c>
      <c r="AJ310" s="23">
        <f>VALUE(Table1[[#This Row],[TotalUninjured]])</f>
        <v>0</v>
      </c>
      <c r="AK310" s="23">
        <f t="shared" si="4"/>
        <v>1</v>
      </c>
      <c r="AL310" s="23" t="str">
        <f>RIGHT(Table1[[#This Row],[Location]],2)</f>
        <v>GA</v>
      </c>
      <c r="AM310" s="23">
        <f>YEAR(Table1[[#This Row],[EventDate]])</f>
        <v>2012</v>
      </c>
    </row>
    <row r="311" spans="1:39" x14ac:dyDescent="0.25">
      <c r="A311" s="1" t="s">
        <v>337</v>
      </c>
      <c r="B311" s="1" t="s">
        <v>505</v>
      </c>
      <c r="C311" s="1" t="s">
        <v>816</v>
      </c>
      <c r="D311" s="1" t="s">
        <v>1230</v>
      </c>
      <c r="E311" s="1" t="s">
        <v>1649</v>
      </c>
      <c r="F311" s="1" t="s">
        <v>1801</v>
      </c>
      <c r="G311" s="1" t="s">
        <v>2091</v>
      </c>
      <c r="H311" s="1" t="s">
        <v>2540</v>
      </c>
      <c r="I311" s="1"/>
      <c r="J311" s="1"/>
      <c r="K311" s="1" t="s">
        <v>3299</v>
      </c>
      <c r="L311" s="1" t="s">
        <v>3300</v>
      </c>
      <c r="M311" s="1" t="s">
        <v>3303</v>
      </c>
      <c r="N311" s="1" t="s">
        <v>3612</v>
      </c>
      <c r="O311" s="1" t="s">
        <v>4072</v>
      </c>
      <c r="P311" s="1" t="s">
        <v>4488</v>
      </c>
      <c r="Q311" s="1" t="s">
        <v>4617</v>
      </c>
      <c r="R311">
        <v>1</v>
      </c>
      <c r="S311" s="1" t="s">
        <v>4619</v>
      </c>
      <c r="T311" s="1" t="s">
        <v>4624</v>
      </c>
      <c r="U311" s="1"/>
      <c r="V311" s="1" t="s">
        <v>4627</v>
      </c>
      <c r="W311" s="1"/>
      <c r="X311" s="1"/>
      <c r="Y311" s="1"/>
      <c r="Z311" s="1"/>
      <c r="AA311" s="1" t="s">
        <v>4638</v>
      </c>
      <c r="AB311" s="1" t="s">
        <v>4643</v>
      </c>
      <c r="AC311" s="1"/>
      <c r="AD311" s="1" t="s">
        <v>4657</v>
      </c>
      <c r="AE311" s="1" t="s">
        <v>4766</v>
      </c>
      <c r="AG311" s="23">
        <f>VALUE(Table1[[#This Row],[TotalFatalInjuries]])</f>
        <v>0</v>
      </c>
      <c r="AH311" s="23">
        <f>VALUE(Table1[[#This Row],[TotalSeriousInjuries]])</f>
        <v>0</v>
      </c>
      <c r="AI311" s="23">
        <f>VALUE(Table1[[#This Row],[TotalMinorInjuries]])</f>
        <v>0</v>
      </c>
      <c r="AJ311" s="23">
        <f>VALUE(Table1[[#This Row],[TotalUninjured]])</f>
        <v>1</v>
      </c>
      <c r="AK311" s="23">
        <f t="shared" si="4"/>
        <v>1</v>
      </c>
      <c r="AL311" s="23" t="str">
        <f>RIGHT(Table1[[#This Row],[Location]],2)</f>
        <v>MN</v>
      </c>
      <c r="AM311" s="23">
        <f>YEAR(Table1[[#This Row],[EventDate]])</f>
        <v>2012</v>
      </c>
    </row>
    <row r="312" spans="1:39" x14ac:dyDescent="0.25">
      <c r="A312" s="1" t="s">
        <v>338</v>
      </c>
      <c r="B312" s="1" t="s">
        <v>505</v>
      </c>
      <c r="C312" s="1" t="s">
        <v>817</v>
      </c>
      <c r="D312" s="1" t="s">
        <v>1231</v>
      </c>
      <c r="E312" s="1" t="s">
        <v>1650</v>
      </c>
      <c r="F312" s="1" t="s">
        <v>1801</v>
      </c>
      <c r="G312" s="1" t="s">
        <v>2092</v>
      </c>
      <c r="H312" s="1" t="s">
        <v>2541</v>
      </c>
      <c r="I312" s="1" t="s">
        <v>2889</v>
      </c>
      <c r="J312" s="1" t="s">
        <v>3188</v>
      </c>
      <c r="K312" s="1" t="s">
        <v>3299</v>
      </c>
      <c r="L312" s="1" t="s">
        <v>3300</v>
      </c>
      <c r="M312" s="1" t="s">
        <v>3303</v>
      </c>
      <c r="N312" s="1" t="s">
        <v>3613</v>
      </c>
      <c r="O312" s="1" t="s">
        <v>4073</v>
      </c>
      <c r="P312" s="1" t="s">
        <v>4489</v>
      </c>
      <c r="Q312" s="1" t="s">
        <v>4618</v>
      </c>
      <c r="R312">
        <v>1</v>
      </c>
      <c r="S312" s="1" t="s">
        <v>4619</v>
      </c>
      <c r="T312" s="1" t="s">
        <v>4624</v>
      </c>
      <c r="U312" s="1"/>
      <c r="V312" s="1" t="s">
        <v>4627</v>
      </c>
      <c r="W312" s="1"/>
      <c r="X312" s="1"/>
      <c r="Y312" s="1"/>
      <c r="Z312" s="1"/>
      <c r="AA312" s="1" t="s">
        <v>4638</v>
      </c>
      <c r="AB312" s="1" t="s">
        <v>4643</v>
      </c>
      <c r="AC312" s="1" t="s">
        <v>4646</v>
      </c>
      <c r="AD312" s="1" t="s">
        <v>4657</v>
      </c>
      <c r="AE312" s="1" t="s">
        <v>4715</v>
      </c>
      <c r="AG312" s="23">
        <f>VALUE(Table1[[#This Row],[TotalFatalInjuries]])</f>
        <v>0</v>
      </c>
      <c r="AH312" s="23">
        <f>VALUE(Table1[[#This Row],[TotalSeriousInjuries]])</f>
        <v>0</v>
      </c>
      <c r="AI312" s="23">
        <f>VALUE(Table1[[#This Row],[TotalMinorInjuries]])</f>
        <v>0</v>
      </c>
      <c r="AJ312" s="23">
        <f>VALUE(Table1[[#This Row],[TotalUninjured]])</f>
        <v>1</v>
      </c>
      <c r="AK312" s="23">
        <f t="shared" si="4"/>
        <v>1</v>
      </c>
      <c r="AL312" s="23" t="str">
        <f>RIGHT(Table1[[#This Row],[Location]],2)</f>
        <v>CT</v>
      </c>
      <c r="AM312" s="23">
        <f>YEAR(Table1[[#This Row],[EventDate]])</f>
        <v>2012</v>
      </c>
    </row>
    <row r="313" spans="1:39" x14ac:dyDescent="0.25">
      <c r="A313" s="1" t="s">
        <v>339</v>
      </c>
      <c r="B313" s="1" t="s">
        <v>505</v>
      </c>
      <c r="C313" s="1" t="s">
        <v>818</v>
      </c>
      <c r="D313" s="1" t="s">
        <v>1232</v>
      </c>
      <c r="E313" s="1" t="s">
        <v>1651</v>
      </c>
      <c r="F313" s="1" t="s">
        <v>1801</v>
      </c>
      <c r="G313" s="1" t="s">
        <v>2093</v>
      </c>
      <c r="H313" s="1" t="s">
        <v>2542</v>
      </c>
      <c r="I313" s="1" t="s">
        <v>2890</v>
      </c>
      <c r="J313" s="1" t="s">
        <v>3189</v>
      </c>
      <c r="K313" s="1" t="s">
        <v>3299</v>
      </c>
      <c r="L313" s="1" t="s">
        <v>3300</v>
      </c>
      <c r="M313" s="1" t="s">
        <v>3303</v>
      </c>
      <c r="N313" s="1" t="s">
        <v>3614</v>
      </c>
      <c r="O313" s="1" t="s">
        <v>4074</v>
      </c>
      <c r="P313" s="1" t="s">
        <v>4490</v>
      </c>
      <c r="Q313" s="1" t="s">
        <v>4617</v>
      </c>
      <c r="R313">
        <v>1</v>
      </c>
      <c r="S313" s="1" t="s">
        <v>4619</v>
      </c>
      <c r="T313" s="1" t="s">
        <v>4624</v>
      </c>
      <c r="U313" s="1"/>
      <c r="V313" s="1" t="s">
        <v>4627</v>
      </c>
      <c r="W313" s="1"/>
      <c r="X313" s="1"/>
      <c r="Y313" s="1"/>
      <c r="Z313" s="1" t="s">
        <v>4638</v>
      </c>
      <c r="AA313" s="1"/>
      <c r="AB313" s="1" t="s">
        <v>4643</v>
      </c>
      <c r="AC313" s="1" t="s">
        <v>4649</v>
      </c>
      <c r="AD313" s="1" t="s">
        <v>4657</v>
      </c>
      <c r="AE313" s="1" t="s">
        <v>4769</v>
      </c>
      <c r="AG313" s="23">
        <f>VALUE(Table1[[#This Row],[TotalFatalInjuries]])</f>
        <v>0</v>
      </c>
      <c r="AH313" s="23">
        <f>VALUE(Table1[[#This Row],[TotalSeriousInjuries]])</f>
        <v>0</v>
      </c>
      <c r="AI313" s="23">
        <f>VALUE(Table1[[#This Row],[TotalMinorInjuries]])</f>
        <v>1</v>
      </c>
      <c r="AJ313" s="23">
        <f>VALUE(Table1[[#This Row],[TotalUninjured]])</f>
        <v>0</v>
      </c>
      <c r="AK313" s="23">
        <f t="shared" si="4"/>
        <v>1</v>
      </c>
      <c r="AL313" s="23" t="str">
        <f>RIGHT(Table1[[#This Row],[Location]],2)</f>
        <v>MA</v>
      </c>
      <c r="AM313" s="23">
        <f>YEAR(Table1[[#This Row],[EventDate]])</f>
        <v>2011</v>
      </c>
    </row>
    <row r="314" spans="1:39" x14ac:dyDescent="0.25">
      <c r="A314" s="1" t="s">
        <v>340</v>
      </c>
      <c r="B314" s="1" t="s">
        <v>505</v>
      </c>
      <c r="C314" s="1" t="s">
        <v>819</v>
      </c>
      <c r="D314" s="1" t="s">
        <v>1233</v>
      </c>
      <c r="E314" s="1" t="s">
        <v>1652</v>
      </c>
      <c r="F314" s="1" t="s">
        <v>1801</v>
      </c>
      <c r="G314" s="1" t="s">
        <v>2094</v>
      </c>
      <c r="H314" s="1" t="s">
        <v>2543</v>
      </c>
      <c r="I314" s="1" t="s">
        <v>2891</v>
      </c>
      <c r="J314" s="1" t="s">
        <v>3190</v>
      </c>
      <c r="K314" s="1" t="s">
        <v>3299</v>
      </c>
      <c r="L314" s="1" t="s">
        <v>3300</v>
      </c>
      <c r="M314" s="1" t="s">
        <v>3305</v>
      </c>
      <c r="N314" s="1" t="s">
        <v>3615</v>
      </c>
      <c r="O314" s="1" t="s">
        <v>4075</v>
      </c>
      <c r="P314" s="1" t="s">
        <v>4491</v>
      </c>
      <c r="Q314" s="1" t="s">
        <v>4617</v>
      </c>
      <c r="R314">
        <v>1</v>
      </c>
      <c r="S314" s="1" t="s">
        <v>4619</v>
      </c>
      <c r="T314" s="1" t="s">
        <v>4624</v>
      </c>
      <c r="U314" s="1"/>
      <c r="V314" s="1" t="s">
        <v>4627</v>
      </c>
      <c r="W314" s="1"/>
      <c r="X314" s="1"/>
      <c r="Y314" s="1"/>
      <c r="Z314" s="1"/>
      <c r="AA314" s="1" t="s">
        <v>4638</v>
      </c>
      <c r="AB314" s="1" t="s">
        <v>4643</v>
      </c>
      <c r="AC314" s="1" t="s">
        <v>4646</v>
      </c>
      <c r="AD314" s="1" t="s">
        <v>4657</v>
      </c>
      <c r="AE314" s="1" t="s">
        <v>4769</v>
      </c>
      <c r="AG314" s="23">
        <f>VALUE(Table1[[#This Row],[TotalFatalInjuries]])</f>
        <v>0</v>
      </c>
      <c r="AH314" s="23">
        <f>VALUE(Table1[[#This Row],[TotalSeriousInjuries]])</f>
        <v>0</v>
      </c>
      <c r="AI314" s="23">
        <f>VALUE(Table1[[#This Row],[TotalMinorInjuries]])</f>
        <v>0</v>
      </c>
      <c r="AJ314" s="23">
        <f>VALUE(Table1[[#This Row],[TotalUninjured]])</f>
        <v>1</v>
      </c>
      <c r="AK314" s="23">
        <f t="shared" si="4"/>
        <v>1</v>
      </c>
      <c r="AL314" s="23" t="str">
        <f>RIGHT(Table1[[#This Row],[Location]],2)</f>
        <v>CT</v>
      </c>
      <c r="AM314" s="23">
        <f>YEAR(Table1[[#This Row],[EventDate]])</f>
        <v>2011</v>
      </c>
    </row>
    <row r="315" spans="1:39" x14ac:dyDescent="0.25">
      <c r="A315" s="1" t="s">
        <v>341</v>
      </c>
      <c r="B315" s="1" t="s">
        <v>505</v>
      </c>
      <c r="C315" s="1" t="s">
        <v>820</v>
      </c>
      <c r="D315" s="1" t="s">
        <v>1234</v>
      </c>
      <c r="E315" s="1" t="s">
        <v>1653</v>
      </c>
      <c r="F315" s="1" t="s">
        <v>1801</v>
      </c>
      <c r="G315" s="1" t="s">
        <v>2095</v>
      </c>
      <c r="H315" s="1" t="s">
        <v>2544</v>
      </c>
      <c r="I315" s="1" t="s">
        <v>2753</v>
      </c>
      <c r="J315" s="1"/>
      <c r="K315" s="1" t="s">
        <v>4807</v>
      </c>
      <c r="L315" s="1" t="s">
        <v>3300</v>
      </c>
      <c r="M315" s="1" t="s">
        <v>3303</v>
      </c>
      <c r="N315" s="1" t="s">
        <v>3616</v>
      </c>
      <c r="O315" s="1" t="s">
        <v>4076</v>
      </c>
      <c r="P315" s="1" t="s">
        <v>4492</v>
      </c>
      <c r="Q315" s="1" t="s">
        <v>4617</v>
      </c>
      <c r="R315">
        <v>1</v>
      </c>
      <c r="S315" s="1" t="s">
        <v>4619</v>
      </c>
      <c r="T315" s="1" t="s">
        <v>4624</v>
      </c>
      <c r="U315" s="1"/>
      <c r="V315" s="1" t="s">
        <v>4627</v>
      </c>
      <c r="W315" s="1"/>
      <c r="X315" s="1" t="s">
        <v>4638</v>
      </c>
      <c r="Y315" s="1"/>
      <c r="Z315" s="1"/>
      <c r="AA315" s="1"/>
      <c r="AB315" s="1" t="s">
        <v>4643</v>
      </c>
      <c r="AC315" s="1" t="s">
        <v>4646</v>
      </c>
      <c r="AD315" s="1" t="s">
        <v>4657</v>
      </c>
      <c r="AE315" s="1" t="s">
        <v>1154</v>
      </c>
      <c r="AG315" s="23">
        <f>VALUE(Table1[[#This Row],[TotalFatalInjuries]])</f>
        <v>1</v>
      </c>
      <c r="AH315" s="23">
        <f>VALUE(Table1[[#This Row],[TotalSeriousInjuries]])</f>
        <v>0</v>
      </c>
      <c r="AI315" s="23">
        <f>VALUE(Table1[[#This Row],[TotalMinorInjuries]])</f>
        <v>0</v>
      </c>
      <c r="AJ315" s="23">
        <f>VALUE(Table1[[#This Row],[TotalUninjured]])</f>
        <v>0</v>
      </c>
      <c r="AK315" s="23">
        <f t="shared" si="4"/>
        <v>1</v>
      </c>
      <c r="AL315" s="23" t="str">
        <f>RIGHT(Table1[[#This Row],[Location]],2)</f>
        <v>TN</v>
      </c>
      <c r="AM315" s="23">
        <f>YEAR(Table1[[#This Row],[EventDate]])</f>
        <v>2011</v>
      </c>
    </row>
    <row r="316" spans="1:39" x14ac:dyDescent="0.25">
      <c r="A316" s="1" t="s">
        <v>342</v>
      </c>
      <c r="B316" s="1" t="s">
        <v>505</v>
      </c>
      <c r="C316" s="1" t="s">
        <v>821</v>
      </c>
      <c r="D316" s="1" t="s">
        <v>1235</v>
      </c>
      <c r="E316" s="1" t="s">
        <v>1654</v>
      </c>
      <c r="F316" s="1" t="s">
        <v>1801</v>
      </c>
      <c r="G316" s="1" t="s">
        <v>2096</v>
      </c>
      <c r="H316" s="1" t="s">
        <v>2545</v>
      </c>
      <c r="I316" s="1" t="s">
        <v>2892</v>
      </c>
      <c r="J316" s="1" t="s">
        <v>3191</v>
      </c>
      <c r="K316" s="1" t="s">
        <v>4807</v>
      </c>
      <c r="L316" s="1" t="s">
        <v>3300</v>
      </c>
      <c r="M316" s="1" t="s">
        <v>3303</v>
      </c>
      <c r="N316" s="1" t="s">
        <v>3617</v>
      </c>
      <c r="O316" s="1" t="s">
        <v>3880</v>
      </c>
      <c r="P316" s="1" t="s">
        <v>4493</v>
      </c>
      <c r="Q316" s="1" t="s">
        <v>4617</v>
      </c>
      <c r="R316">
        <v>1</v>
      </c>
      <c r="S316" s="1" t="s">
        <v>4619</v>
      </c>
      <c r="T316" s="1" t="s">
        <v>4624</v>
      </c>
      <c r="U316" s="1"/>
      <c r="V316" s="1" t="s">
        <v>4627</v>
      </c>
      <c r="W316" s="1"/>
      <c r="X316" s="1" t="s">
        <v>4638</v>
      </c>
      <c r="Y316" s="1"/>
      <c r="Z316" s="1"/>
      <c r="AA316" s="1"/>
      <c r="AB316" s="1" t="s">
        <v>4643</v>
      </c>
      <c r="AC316" s="1"/>
      <c r="AD316" s="1" t="s">
        <v>4657</v>
      </c>
      <c r="AE316" s="1" t="s">
        <v>4680</v>
      </c>
      <c r="AG316" s="23">
        <f>VALUE(Table1[[#This Row],[TotalFatalInjuries]])</f>
        <v>1</v>
      </c>
      <c r="AH316" s="23">
        <f>VALUE(Table1[[#This Row],[TotalSeriousInjuries]])</f>
        <v>0</v>
      </c>
      <c r="AI316" s="23">
        <f>VALUE(Table1[[#This Row],[TotalMinorInjuries]])</f>
        <v>0</v>
      </c>
      <c r="AJ316" s="23">
        <f>VALUE(Table1[[#This Row],[TotalUninjured]])</f>
        <v>0</v>
      </c>
      <c r="AK316" s="23">
        <f t="shared" si="4"/>
        <v>1</v>
      </c>
      <c r="AL316" s="23" t="str">
        <f>RIGHT(Table1[[#This Row],[Location]],2)</f>
        <v>AZ</v>
      </c>
      <c r="AM316" s="23">
        <f>YEAR(Table1[[#This Row],[EventDate]])</f>
        <v>2011</v>
      </c>
    </row>
    <row r="317" spans="1:39" x14ac:dyDescent="0.25">
      <c r="A317" s="1" t="s">
        <v>343</v>
      </c>
      <c r="B317" s="1" t="s">
        <v>505</v>
      </c>
      <c r="C317" s="1" t="s">
        <v>822</v>
      </c>
      <c r="D317" s="1" t="s">
        <v>1235</v>
      </c>
      <c r="E317" s="1" t="s">
        <v>1655</v>
      </c>
      <c r="F317" s="1" t="s">
        <v>1801</v>
      </c>
      <c r="G317" s="1" t="s">
        <v>2097</v>
      </c>
      <c r="H317" s="1" t="s">
        <v>2546</v>
      </c>
      <c r="I317" s="1"/>
      <c r="J317" s="1"/>
      <c r="K317" s="1" t="s">
        <v>4807</v>
      </c>
      <c r="L317" s="1" t="s">
        <v>3300</v>
      </c>
      <c r="M317" s="1" t="s">
        <v>3303</v>
      </c>
      <c r="N317" s="1" t="s">
        <v>3618</v>
      </c>
      <c r="O317" s="1" t="s">
        <v>4077</v>
      </c>
      <c r="P317" s="1" t="s">
        <v>4494</v>
      </c>
      <c r="Q317" s="1" t="s">
        <v>4617</v>
      </c>
      <c r="R317">
        <v>1</v>
      </c>
      <c r="S317" s="1" t="s">
        <v>4619</v>
      </c>
      <c r="T317" s="1" t="s">
        <v>4624</v>
      </c>
      <c r="U317" s="1"/>
      <c r="V317" s="1" t="s">
        <v>4627</v>
      </c>
      <c r="W317" s="1"/>
      <c r="X317" s="1" t="s">
        <v>4638</v>
      </c>
      <c r="Y317" s="1"/>
      <c r="Z317" s="1"/>
      <c r="AA317" s="1"/>
      <c r="AB317" s="1" t="s">
        <v>4643</v>
      </c>
      <c r="AC317" s="1" t="s">
        <v>4647</v>
      </c>
      <c r="AD317" s="1" t="s">
        <v>4657</v>
      </c>
      <c r="AE317" s="1" t="s">
        <v>4741</v>
      </c>
      <c r="AG317" s="23">
        <f>VALUE(Table1[[#This Row],[TotalFatalInjuries]])</f>
        <v>1</v>
      </c>
      <c r="AH317" s="23">
        <f>VALUE(Table1[[#This Row],[TotalSeriousInjuries]])</f>
        <v>0</v>
      </c>
      <c r="AI317" s="23">
        <f>VALUE(Table1[[#This Row],[TotalMinorInjuries]])</f>
        <v>0</v>
      </c>
      <c r="AJ317" s="23">
        <f>VALUE(Table1[[#This Row],[TotalUninjured]])</f>
        <v>0</v>
      </c>
      <c r="AK317" s="23">
        <f t="shared" si="4"/>
        <v>1</v>
      </c>
      <c r="AL317" s="23" t="str">
        <f>RIGHT(Table1[[#This Row],[Location]],2)</f>
        <v>CA</v>
      </c>
      <c r="AM317" s="23">
        <f>YEAR(Table1[[#This Row],[EventDate]])</f>
        <v>2011</v>
      </c>
    </row>
    <row r="318" spans="1:39" x14ac:dyDescent="0.25">
      <c r="A318" s="1" t="s">
        <v>344</v>
      </c>
      <c r="B318" s="1" t="s">
        <v>505</v>
      </c>
      <c r="C318" s="1" t="s">
        <v>823</v>
      </c>
      <c r="D318" s="1" t="s">
        <v>1236</v>
      </c>
      <c r="E318" s="1" t="s">
        <v>1656</v>
      </c>
      <c r="F318" s="1" t="s">
        <v>1801</v>
      </c>
      <c r="G318" s="1" t="s">
        <v>2098</v>
      </c>
      <c r="H318" s="1" t="s">
        <v>2547</v>
      </c>
      <c r="I318" s="1" t="s">
        <v>2893</v>
      </c>
      <c r="J318" s="1" t="s">
        <v>3192</v>
      </c>
      <c r="K318" s="1" t="s">
        <v>3299</v>
      </c>
      <c r="L318" s="1" t="s">
        <v>3300</v>
      </c>
      <c r="M318" s="1" t="s">
        <v>3303</v>
      </c>
      <c r="N318" s="1" t="s">
        <v>3619</v>
      </c>
      <c r="O318" s="1" t="s">
        <v>4078</v>
      </c>
      <c r="P318" s="1" t="s">
        <v>4495</v>
      </c>
      <c r="Q318" s="1" t="s">
        <v>4617</v>
      </c>
      <c r="R318">
        <v>1</v>
      </c>
      <c r="S318" s="1" t="s">
        <v>4619</v>
      </c>
      <c r="T318" s="1" t="s">
        <v>4624</v>
      </c>
      <c r="U318" s="1"/>
      <c r="V318" s="1" t="s">
        <v>4629</v>
      </c>
      <c r="W318" s="1"/>
      <c r="X318" s="1"/>
      <c r="Y318" s="1"/>
      <c r="Z318" s="1"/>
      <c r="AA318" s="1" t="s">
        <v>4637</v>
      </c>
      <c r="AB318" s="1" t="s">
        <v>4643</v>
      </c>
      <c r="AC318" s="1" t="s">
        <v>4650</v>
      </c>
      <c r="AD318" s="1" t="s">
        <v>4657</v>
      </c>
      <c r="AE318" s="1" t="s">
        <v>4770</v>
      </c>
      <c r="AG318" s="23">
        <f>VALUE(Table1[[#This Row],[TotalFatalInjuries]])</f>
        <v>0</v>
      </c>
      <c r="AH318" s="23">
        <f>VALUE(Table1[[#This Row],[TotalSeriousInjuries]])</f>
        <v>0</v>
      </c>
      <c r="AI318" s="23">
        <f>VALUE(Table1[[#This Row],[TotalMinorInjuries]])</f>
        <v>0</v>
      </c>
      <c r="AJ318" s="23">
        <f>VALUE(Table1[[#This Row],[TotalUninjured]])</f>
        <v>2</v>
      </c>
      <c r="AK318" s="23">
        <f t="shared" si="4"/>
        <v>2</v>
      </c>
      <c r="AL318" s="23" t="str">
        <f>RIGHT(Table1[[#This Row],[Location]],2)</f>
        <v>MO</v>
      </c>
      <c r="AM318" s="23">
        <f>YEAR(Table1[[#This Row],[EventDate]])</f>
        <v>2011</v>
      </c>
    </row>
    <row r="319" spans="1:39" x14ac:dyDescent="0.25">
      <c r="A319" s="1" t="s">
        <v>345</v>
      </c>
      <c r="B319" s="1" t="s">
        <v>505</v>
      </c>
      <c r="C319" s="1" t="s">
        <v>824</v>
      </c>
      <c r="D319" s="1" t="s">
        <v>1237</v>
      </c>
      <c r="E319" s="1" t="s">
        <v>1657</v>
      </c>
      <c r="F319" s="1" t="s">
        <v>1801</v>
      </c>
      <c r="G319" s="1" t="s">
        <v>2099</v>
      </c>
      <c r="H319" s="1" t="s">
        <v>2548</v>
      </c>
      <c r="I319" s="1" t="s">
        <v>2894</v>
      </c>
      <c r="J319" s="1" t="s">
        <v>3193</v>
      </c>
      <c r="K319" s="1" t="s">
        <v>3299</v>
      </c>
      <c r="L319" s="1" t="s">
        <v>3300</v>
      </c>
      <c r="M319" s="1" t="s">
        <v>3303</v>
      </c>
      <c r="N319" s="1" t="s">
        <v>3620</v>
      </c>
      <c r="O319" s="1" t="s">
        <v>4079</v>
      </c>
      <c r="P319" s="1" t="s">
        <v>4496</v>
      </c>
      <c r="Q319" s="1" t="s">
        <v>4617</v>
      </c>
      <c r="R319">
        <v>1</v>
      </c>
      <c r="S319" s="1" t="s">
        <v>4619</v>
      </c>
      <c r="T319" s="1" t="s">
        <v>4624</v>
      </c>
      <c r="U319" s="1"/>
      <c r="V319" s="1" t="s">
        <v>4627</v>
      </c>
      <c r="W319" s="1"/>
      <c r="X319" s="1"/>
      <c r="Y319" s="1"/>
      <c r="Z319" s="1"/>
      <c r="AA319" s="1" t="s">
        <v>4638</v>
      </c>
      <c r="AB319" s="1" t="s">
        <v>4643</v>
      </c>
      <c r="AC319" s="1" t="s">
        <v>4646</v>
      </c>
      <c r="AD319" s="1" t="s">
        <v>4657</v>
      </c>
      <c r="AE319" s="1" t="s">
        <v>4769</v>
      </c>
      <c r="AG319" s="23">
        <f>VALUE(Table1[[#This Row],[TotalFatalInjuries]])</f>
        <v>0</v>
      </c>
      <c r="AH319" s="23">
        <f>VALUE(Table1[[#This Row],[TotalSeriousInjuries]])</f>
        <v>0</v>
      </c>
      <c r="AI319" s="23">
        <f>VALUE(Table1[[#This Row],[TotalMinorInjuries]])</f>
        <v>0</v>
      </c>
      <c r="AJ319" s="23">
        <f>VALUE(Table1[[#This Row],[TotalUninjured]])</f>
        <v>1</v>
      </c>
      <c r="AK319" s="23">
        <f t="shared" si="4"/>
        <v>1</v>
      </c>
      <c r="AL319" s="23" t="str">
        <f>RIGHT(Table1[[#This Row],[Location]],2)</f>
        <v>NC</v>
      </c>
      <c r="AM319" s="23">
        <f>YEAR(Table1[[#This Row],[EventDate]])</f>
        <v>2011</v>
      </c>
    </row>
    <row r="320" spans="1:39" x14ac:dyDescent="0.25">
      <c r="A320" s="1" t="s">
        <v>346</v>
      </c>
      <c r="B320" s="1" t="s">
        <v>505</v>
      </c>
      <c r="C320" s="1" t="s">
        <v>825</v>
      </c>
      <c r="D320" s="1" t="s">
        <v>1238</v>
      </c>
      <c r="E320" s="1" t="s">
        <v>1658</v>
      </c>
      <c r="F320" s="1" t="s">
        <v>1801</v>
      </c>
      <c r="G320" s="1" t="s">
        <v>2100</v>
      </c>
      <c r="H320" s="1" t="s">
        <v>2549</v>
      </c>
      <c r="I320" s="1"/>
      <c r="J320" s="1"/>
      <c r="K320" s="1" t="s">
        <v>3299</v>
      </c>
      <c r="L320" s="1" t="s">
        <v>3300</v>
      </c>
      <c r="M320" s="1" t="s">
        <v>3303</v>
      </c>
      <c r="N320" s="1" t="s">
        <v>3621</v>
      </c>
      <c r="O320" s="1" t="s">
        <v>4080</v>
      </c>
      <c r="P320" s="1" t="s">
        <v>4497</v>
      </c>
      <c r="Q320" s="1" t="s">
        <v>4617</v>
      </c>
      <c r="R320">
        <v>1</v>
      </c>
      <c r="S320" s="1" t="s">
        <v>4619</v>
      </c>
      <c r="T320" s="1" t="s">
        <v>4624</v>
      </c>
      <c r="U320" s="1"/>
      <c r="V320" s="1" t="s">
        <v>4627</v>
      </c>
      <c r="W320" s="1"/>
      <c r="X320" s="1"/>
      <c r="Y320" s="1"/>
      <c r="Z320" s="1"/>
      <c r="AA320" s="1" t="s">
        <v>4638</v>
      </c>
      <c r="AB320" s="1" t="s">
        <v>4643</v>
      </c>
      <c r="AC320" s="1"/>
      <c r="AD320" s="1" t="s">
        <v>4657</v>
      </c>
      <c r="AE320" s="1" t="s">
        <v>4752</v>
      </c>
      <c r="AG320" s="23">
        <f>VALUE(Table1[[#This Row],[TotalFatalInjuries]])</f>
        <v>0</v>
      </c>
      <c r="AH320" s="23">
        <f>VALUE(Table1[[#This Row],[TotalSeriousInjuries]])</f>
        <v>0</v>
      </c>
      <c r="AI320" s="23">
        <f>VALUE(Table1[[#This Row],[TotalMinorInjuries]])</f>
        <v>0</v>
      </c>
      <c r="AJ320" s="23">
        <f>VALUE(Table1[[#This Row],[TotalUninjured]])</f>
        <v>1</v>
      </c>
      <c r="AK320" s="23">
        <f t="shared" si="4"/>
        <v>1</v>
      </c>
      <c r="AL320" s="23" t="str">
        <f>RIGHT(Table1[[#This Row],[Location]],2)</f>
        <v>FL</v>
      </c>
      <c r="AM320" s="23">
        <f>YEAR(Table1[[#This Row],[EventDate]])</f>
        <v>2011</v>
      </c>
    </row>
    <row r="321" spans="1:39" x14ac:dyDescent="0.25">
      <c r="A321" s="1" t="s">
        <v>347</v>
      </c>
      <c r="B321" s="1" t="s">
        <v>505</v>
      </c>
      <c r="C321" s="1" t="s">
        <v>826</v>
      </c>
      <c r="D321" s="1" t="s">
        <v>1239</v>
      </c>
      <c r="E321" s="1" t="s">
        <v>1659</v>
      </c>
      <c r="F321" s="1" t="s">
        <v>1801</v>
      </c>
      <c r="G321" s="1" t="s">
        <v>2101</v>
      </c>
      <c r="H321" s="1" t="s">
        <v>2550</v>
      </c>
      <c r="I321" s="1" t="s">
        <v>2895</v>
      </c>
      <c r="J321" s="1" t="s">
        <v>3194</v>
      </c>
      <c r="K321" s="1" t="s">
        <v>3299</v>
      </c>
      <c r="L321" s="1" t="s">
        <v>3300</v>
      </c>
      <c r="M321" s="1" t="s">
        <v>3303</v>
      </c>
      <c r="N321" s="1" t="s">
        <v>3622</v>
      </c>
      <c r="O321" s="1" t="s">
        <v>4081</v>
      </c>
      <c r="P321" s="1" t="s">
        <v>4498</v>
      </c>
      <c r="Q321" s="1" t="s">
        <v>4617</v>
      </c>
      <c r="R321">
        <v>1</v>
      </c>
      <c r="S321" s="1" t="s">
        <v>4619</v>
      </c>
      <c r="T321" s="1" t="s">
        <v>4624</v>
      </c>
      <c r="U321" s="1"/>
      <c r="V321" s="1" t="s">
        <v>4627</v>
      </c>
      <c r="W321" s="1"/>
      <c r="X321" s="1"/>
      <c r="Y321" s="1"/>
      <c r="Z321" s="1"/>
      <c r="AA321" s="1" t="s">
        <v>4637</v>
      </c>
      <c r="AB321" s="1" t="s">
        <v>4643</v>
      </c>
      <c r="AC321" s="1" t="s">
        <v>4649</v>
      </c>
      <c r="AD321" s="1" t="s">
        <v>4657</v>
      </c>
      <c r="AE321" s="1" t="s">
        <v>4771</v>
      </c>
      <c r="AG321" s="23">
        <f>VALUE(Table1[[#This Row],[TotalFatalInjuries]])</f>
        <v>0</v>
      </c>
      <c r="AH321" s="23">
        <f>VALUE(Table1[[#This Row],[TotalSeriousInjuries]])</f>
        <v>0</v>
      </c>
      <c r="AI321" s="23">
        <f>VALUE(Table1[[#This Row],[TotalMinorInjuries]])</f>
        <v>0</v>
      </c>
      <c r="AJ321" s="23">
        <f>VALUE(Table1[[#This Row],[TotalUninjured]])</f>
        <v>2</v>
      </c>
      <c r="AK321" s="23">
        <f t="shared" si="4"/>
        <v>2</v>
      </c>
      <c r="AL321" s="23" t="str">
        <f>RIGHT(Table1[[#This Row],[Location]],2)</f>
        <v>NH</v>
      </c>
      <c r="AM321" s="23">
        <f>YEAR(Table1[[#This Row],[EventDate]])</f>
        <v>2011</v>
      </c>
    </row>
    <row r="322" spans="1:39" x14ac:dyDescent="0.25">
      <c r="A322" s="1" t="s">
        <v>348</v>
      </c>
      <c r="B322" s="1" t="s">
        <v>505</v>
      </c>
      <c r="C322" s="1" t="s">
        <v>827</v>
      </c>
      <c r="D322" s="1" t="s">
        <v>1240</v>
      </c>
      <c r="E322" s="1" t="s">
        <v>1660</v>
      </c>
      <c r="F322" s="1" t="s">
        <v>1801</v>
      </c>
      <c r="G322" s="1" t="s">
        <v>2102</v>
      </c>
      <c r="H322" s="1" t="s">
        <v>2551</v>
      </c>
      <c r="I322" s="1" t="s">
        <v>2896</v>
      </c>
      <c r="J322" s="1" t="s">
        <v>3195</v>
      </c>
      <c r="K322" s="1" t="s">
        <v>3299</v>
      </c>
      <c r="L322" s="1" t="s">
        <v>3300</v>
      </c>
      <c r="M322" s="1" t="s">
        <v>3303</v>
      </c>
      <c r="N322" s="1" t="s">
        <v>3623</v>
      </c>
      <c r="O322" s="1" t="s">
        <v>4082</v>
      </c>
      <c r="P322" s="1" t="s">
        <v>4499</v>
      </c>
      <c r="Q322" s="1" t="s">
        <v>4617</v>
      </c>
      <c r="R322">
        <v>1</v>
      </c>
      <c r="S322" s="1" t="s">
        <v>4619</v>
      </c>
      <c r="T322" s="1" t="s">
        <v>4624</v>
      </c>
      <c r="U322" s="1"/>
      <c r="V322" s="1" t="s">
        <v>4627</v>
      </c>
      <c r="W322" s="1"/>
      <c r="X322" s="1"/>
      <c r="Y322" s="1"/>
      <c r="Z322" s="1"/>
      <c r="AA322" s="1" t="s">
        <v>4637</v>
      </c>
      <c r="AB322" s="1" t="s">
        <v>4643</v>
      </c>
      <c r="AC322" s="1" t="s">
        <v>4649</v>
      </c>
      <c r="AD322" s="1" t="s">
        <v>4657</v>
      </c>
      <c r="AE322" s="1" t="s">
        <v>4772</v>
      </c>
      <c r="AG322" s="23">
        <f>VALUE(Table1[[#This Row],[TotalFatalInjuries]])</f>
        <v>0</v>
      </c>
      <c r="AH322" s="23">
        <f>VALUE(Table1[[#This Row],[TotalSeriousInjuries]])</f>
        <v>0</v>
      </c>
      <c r="AI322" s="23">
        <f>VALUE(Table1[[#This Row],[TotalMinorInjuries]])</f>
        <v>0</v>
      </c>
      <c r="AJ322" s="23">
        <f>VALUE(Table1[[#This Row],[TotalUninjured]])</f>
        <v>2</v>
      </c>
      <c r="AK322" s="23">
        <f t="shared" si="4"/>
        <v>2</v>
      </c>
      <c r="AL322" s="23" t="str">
        <f>RIGHT(Table1[[#This Row],[Location]],2)</f>
        <v>VA</v>
      </c>
      <c r="AM322" s="23">
        <f>YEAR(Table1[[#This Row],[EventDate]])</f>
        <v>2011</v>
      </c>
    </row>
    <row r="323" spans="1:39" x14ac:dyDescent="0.25">
      <c r="A323" s="1" t="s">
        <v>348</v>
      </c>
      <c r="B323" s="1" t="s">
        <v>505</v>
      </c>
      <c r="C323" s="1" t="s">
        <v>828</v>
      </c>
      <c r="D323" s="1" t="s">
        <v>1240</v>
      </c>
      <c r="E323" s="1" t="s">
        <v>1660</v>
      </c>
      <c r="F323" s="1" t="s">
        <v>1801</v>
      </c>
      <c r="G323" s="1" t="s">
        <v>2102</v>
      </c>
      <c r="H323" s="1" t="s">
        <v>2551</v>
      </c>
      <c r="I323" s="1" t="s">
        <v>2896</v>
      </c>
      <c r="J323" s="1" t="s">
        <v>3195</v>
      </c>
      <c r="K323" s="1" t="s">
        <v>3299</v>
      </c>
      <c r="L323" s="1" t="s">
        <v>3302</v>
      </c>
      <c r="M323" s="1" t="s">
        <v>3303</v>
      </c>
      <c r="N323" s="1" t="s">
        <v>3624</v>
      </c>
      <c r="O323" s="1" t="s">
        <v>4083</v>
      </c>
      <c r="P323" s="1" t="s">
        <v>4500</v>
      </c>
      <c r="Q323" s="1" t="s">
        <v>4618</v>
      </c>
      <c r="R323">
        <v>1</v>
      </c>
      <c r="S323" s="1" t="s">
        <v>4619</v>
      </c>
      <c r="T323" s="1" t="s">
        <v>4624</v>
      </c>
      <c r="U323" s="1"/>
      <c r="V323" s="1" t="s">
        <v>4627</v>
      </c>
      <c r="W323" s="1"/>
      <c r="X323" s="1"/>
      <c r="Y323" s="1"/>
      <c r="Z323" s="1"/>
      <c r="AA323" s="1" t="s">
        <v>4637</v>
      </c>
      <c r="AB323" s="1" t="s">
        <v>4643</v>
      </c>
      <c r="AC323" s="1" t="s">
        <v>4649</v>
      </c>
      <c r="AD323" s="1" t="s">
        <v>4657</v>
      </c>
      <c r="AE323" s="1" t="s">
        <v>4772</v>
      </c>
      <c r="AG323" s="23">
        <f>VALUE(Table1[[#This Row],[TotalFatalInjuries]])</f>
        <v>0</v>
      </c>
      <c r="AH323" s="23">
        <f>VALUE(Table1[[#This Row],[TotalSeriousInjuries]])</f>
        <v>0</v>
      </c>
      <c r="AI323" s="23">
        <f>VALUE(Table1[[#This Row],[TotalMinorInjuries]])</f>
        <v>0</v>
      </c>
      <c r="AJ323" s="23">
        <f>VALUE(Table1[[#This Row],[TotalUninjured]])</f>
        <v>2</v>
      </c>
      <c r="AK323" s="23">
        <f t="shared" ref="AK323:AK386" si="5">SUM(AG323:AJ323)</f>
        <v>2</v>
      </c>
      <c r="AL323" s="23" t="str">
        <f>RIGHT(Table1[[#This Row],[Location]],2)</f>
        <v>VA</v>
      </c>
      <c r="AM323" s="23">
        <f>YEAR(Table1[[#This Row],[EventDate]])</f>
        <v>2011</v>
      </c>
    </row>
    <row r="324" spans="1:39" x14ac:dyDescent="0.25">
      <c r="A324" s="1" t="s">
        <v>349</v>
      </c>
      <c r="B324" s="1" t="s">
        <v>506</v>
      </c>
      <c r="C324" s="1" t="s">
        <v>829</v>
      </c>
      <c r="D324" s="1" t="s">
        <v>1241</v>
      </c>
      <c r="E324" s="1" t="s">
        <v>1661</v>
      </c>
      <c r="F324" s="1" t="s">
        <v>1801</v>
      </c>
      <c r="G324" s="1" t="s">
        <v>2103</v>
      </c>
      <c r="H324" s="1" t="s">
        <v>2552</v>
      </c>
      <c r="I324" s="1"/>
      <c r="J324" s="1"/>
      <c r="K324" s="1" t="s">
        <v>3299</v>
      </c>
      <c r="L324" s="1"/>
      <c r="M324" s="1" t="s">
        <v>3303</v>
      </c>
      <c r="N324" s="1" t="s">
        <v>3625</v>
      </c>
      <c r="O324" s="1" t="s">
        <v>4084</v>
      </c>
      <c r="P324" s="1" t="s">
        <v>4501</v>
      </c>
      <c r="Q324" s="1" t="s">
        <v>4617</v>
      </c>
      <c r="R324">
        <v>1</v>
      </c>
      <c r="S324" s="1" t="s">
        <v>4619</v>
      </c>
      <c r="T324" s="1" t="s">
        <v>4624</v>
      </c>
      <c r="U324" s="1"/>
      <c r="V324" s="1" t="s">
        <v>4627</v>
      </c>
      <c r="W324" s="1"/>
      <c r="X324" s="1"/>
      <c r="Y324" s="1"/>
      <c r="Z324" s="1"/>
      <c r="AA324" s="1" t="s">
        <v>4638</v>
      </c>
      <c r="AB324" s="1" t="s">
        <v>4643</v>
      </c>
      <c r="AC324" s="1"/>
      <c r="AD324" s="1" t="s">
        <v>4657</v>
      </c>
      <c r="AE324" s="1" t="s">
        <v>4766</v>
      </c>
      <c r="AG324" s="23">
        <f>VALUE(Table1[[#This Row],[TotalFatalInjuries]])</f>
        <v>0</v>
      </c>
      <c r="AH324" s="23">
        <f>VALUE(Table1[[#This Row],[TotalSeriousInjuries]])</f>
        <v>0</v>
      </c>
      <c r="AI324" s="23">
        <f>VALUE(Table1[[#This Row],[TotalMinorInjuries]])</f>
        <v>0</v>
      </c>
      <c r="AJ324" s="23">
        <f>VALUE(Table1[[#This Row],[TotalUninjured]])</f>
        <v>1</v>
      </c>
      <c r="AK324" s="23">
        <f t="shared" si="5"/>
        <v>1</v>
      </c>
      <c r="AL324" s="23" t="str">
        <f>RIGHT(Table1[[#This Row],[Location]],2)</f>
        <v>IL</v>
      </c>
      <c r="AM324" s="23">
        <f>YEAR(Table1[[#This Row],[EventDate]])</f>
        <v>2011</v>
      </c>
    </row>
    <row r="325" spans="1:39" x14ac:dyDescent="0.25">
      <c r="A325" s="1" t="s">
        <v>350</v>
      </c>
      <c r="B325" s="1" t="s">
        <v>505</v>
      </c>
      <c r="C325" s="1" t="s">
        <v>830</v>
      </c>
      <c r="D325" s="1" t="s">
        <v>1241</v>
      </c>
      <c r="E325" s="1" t="s">
        <v>1662</v>
      </c>
      <c r="F325" s="1" t="s">
        <v>1801</v>
      </c>
      <c r="G325" s="1" t="s">
        <v>2104</v>
      </c>
      <c r="H325" s="1" t="s">
        <v>2553</v>
      </c>
      <c r="I325" s="1"/>
      <c r="J325" s="1"/>
      <c r="K325" s="1" t="s">
        <v>4807</v>
      </c>
      <c r="L325" s="1" t="s">
        <v>3300</v>
      </c>
      <c r="M325" s="1" t="s">
        <v>3303</v>
      </c>
      <c r="N325" s="1" t="s">
        <v>3626</v>
      </c>
      <c r="O325" s="1" t="s">
        <v>4085</v>
      </c>
      <c r="P325" s="1" t="s">
        <v>4502</v>
      </c>
      <c r="Q325" s="1" t="s">
        <v>4617</v>
      </c>
      <c r="R325">
        <v>1</v>
      </c>
      <c r="S325" s="1" t="s">
        <v>4619</v>
      </c>
      <c r="T325" s="1" t="s">
        <v>4624</v>
      </c>
      <c r="U325" s="1"/>
      <c r="V325" s="1" t="s">
        <v>4627</v>
      </c>
      <c r="W325" s="1"/>
      <c r="X325" s="1" t="s">
        <v>4638</v>
      </c>
      <c r="Y325" s="1"/>
      <c r="Z325" s="1"/>
      <c r="AA325" s="1"/>
      <c r="AB325" s="1" t="s">
        <v>4643</v>
      </c>
      <c r="AC325" s="1"/>
      <c r="AD325" s="1" t="s">
        <v>4657</v>
      </c>
      <c r="AE325" s="1" t="s">
        <v>4754</v>
      </c>
      <c r="AG325" s="23">
        <f>VALUE(Table1[[#This Row],[TotalFatalInjuries]])</f>
        <v>1</v>
      </c>
      <c r="AH325" s="23">
        <f>VALUE(Table1[[#This Row],[TotalSeriousInjuries]])</f>
        <v>0</v>
      </c>
      <c r="AI325" s="23">
        <f>VALUE(Table1[[#This Row],[TotalMinorInjuries]])</f>
        <v>0</v>
      </c>
      <c r="AJ325" s="23">
        <f>VALUE(Table1[[#This Row],[TotalUninjured]])</f>
        <v>0</v>
      </c>
      <c r="AK325" s="23">
        <f t="shared" si="5"/>
        <v>1</v>
      </c>
      <c r="AL325" s="23" t="str">
        <f>RIGHT(Table1[[#This Row],[Location]],2)</f>
        <v>GA</v>
      </c>
      <c r="AM325" s="23">
        <f>YEAR(Table1[[#This Row],[EventDate]])</f>
        <v>2011</v>
      </c>
    </row>
    <row r="326" spans="1:39" x14ac:dyDescent="0.25">
      <c r="A326" s="1" t="s">
        <v>351</v>
      </c>
      <c r="B326" s="1" t="s">
        <v>505</v>
      </c>
      <c r="C326" s="1" t="s">
        <v>831</v>
      </c>
      <c r="D326" s="1" t="s">
        <v>1242</v>
      </c>
      <c r="E326" s="1" t="s">
        <v>1663</v>
      </c>
      <c r="F326" s="1" t="s">
        <v>1801</v>
      </c>
      <c r="G326" s="1" t="s">
        <v>2105</v>
      </c>
      <c r="H326" s="1" t="s">
        <v>2554</v>
      </c>
      <c r="I326" s="1" t="s">
        <v>2897</v>
      </c>
      <c r="J326" s="1" t="s">
        <v>3196</v>
      </c>
      <c r="K326" s="1" t="s">
        <v>3299</v>
      </c>
      <c r="L326" s="1" t="s">
        <v>3300</v>
      </c>
      <c r="M326" s="1"/>
      <c r="N326" s="1" t="s">
        <v>3627</v>
      </c>
      <c r="O326" s="1" t="s">
        <v>4086</v>
      </c>
      <c r="P326" s="1" t="s">
        <v>4424</v>
      </c>
      <c r="Q326" s="1" t="s">
        <v>4618</v>
      </c>
      <c r="R326">
        <v>1</v>
      </c>
      <c r="S326" s="1" t="s">
        <v>4619</v>
      </c>
      <c r="T326" s="1" t="s">
        <v>4624</v>
      </c>
      <c r="U326" s="1"/>
      <c r="V326" s="1" t="s">
        <v>4629</v>
      </c>
      <c r="W326" s="1"/>
      <c r="X326" s="1"/>
      <c r="Y326" s="1" t="s">
        <v>4638</v>
      </c>
      <c r="Z326" s="1"/>
      <c r="AA326" s="1"/>
      <c r="AB326" s="1" t="s">
        <v>4643</v>
      </c>
      <c r="AC326" s="1" t="s">
        <v>4648</v>
      </c>
      <c r="AD326" s="1" t="s">
        <v>4657</v>
      </c>
      <c r="AE326" s="1" t="s">
        <v>1224</v>
      </c>
      <c r="AG326" s="23">
        <f>VALUE(Table1[[#This Row],[TotalFatalInjuries]])</f>
        <v>0</v>
      </c>
      <c r="AH326" s="23">
        <f>VALUE(Table1[[#This Row],[TotalSeriousInjuries]])</f>
        <v>1</v>
      </c>
      <c r="AI326" s="23">
        <f>VALUE(Table1[[#This Row],[TotalMinorInjuries]])</f>
        <v>0</v>
      </c>
      <c r="AJ326" s="23">
        <f>VALUE(Table1[[#This Row],[TotalUninjured]])</f>
        <v>0</v>
      </c>
      <c r="AK326" s="23">
        <f t="shared" si="5"/>
        <v>1</v>
      </c>
      <c r="AL326" s="23" t="str">
        <f>RIGHT(Table1[[#This Row],[Location]],2)</f>
        <v>VA</v>
      </c>
      <c r="AM326" s="23">
        <f>YEAR(Table1[[#This Row],[EventDate]])</f>
        <v>2011</v>
      </c>
    </row>
    <row r="327" spans="1:39" x14ac:dyDescent="0.25">
      <c r="A327" s="1" t="s">
        <v>352</v>
      </c>
      <c r="B327" s="1" t="s">
        <v>505</v>
      </c>
      <c r="C327" s="1" t="s">
        <v>832</v>
      </c>
      <c r="D327" s="1" t="s">
        <v>1243</v>
      </c>
      <c r="E327" s="1" t="s">
        <v>1664</v>
      </c>
      <c r="F327" s="1" t="s">
        <v>1801</v>
      </c>
      <c r="G327" s="1" t="s">
        <v>2106</v>
      </c>
      <c r="H327" s="1" t="s">
        <v>2555</v>
      </c>
      <c r="I327" s="1" t="s">
        <v>2898</v>
      </c>
      <c r="J327" s="1" t="s">
        <v>3197</v>
      </c>
      <c r="K327" s="1" t="s">
        <v>4807</v>
      </c>
      <c r="L327" s="1" t="s">
        <v>3300</v>
      </c>
      <c r="M327" s="1" t="s">
        <v>3303</v>
      </c>
      <c r="N327" s="1" t="s">
        <v>3628</v>
      </c>
      <c r="O327" s="1" t="s">
        <v>4087</v>
      </c>
      <c r="P327" s="1" t="s">
        <v>4503</v>
      </c>
      <c r="Q327" s="1" t="s">
        <v>4618</v>
      </c>
      <c r="R327">
        <v>1</v>
      </c>
      <c r="S327" s="1" t="s">
        <v>4619</v>
      </c>
      <c r="T327" s="1" t="s">
        <v>4624</v>
      </c>
      <c r="U327" s="1"/>
      <c r="V327" s="1" t="s">
        <v>4627</v>
      </c>
      <c r="W327" s="1"/>
      <c r="X327" s="1" t="s">
        <v>4637</v>
      </c>
      <c r="Y327" s="1"/>
      <c r="Z327" s="1"/>
      <c r="AA327" s="1"/>
      <c r="AB327" s="1" t="s">
        <v>4643</v>
      </c>
      <c r="AC327" s="1" t="s">
        <v>4647</v>
      </c>
      <c r="AD327" s="1" t="s">
        <v>4657</v>
      </c>
      <c r="AE327" s="1" t="s">
        <v>4773</v>
      </c>
      <c r="AG327" s="23">
        <f>VALUE(Table1[[#This Row],[TotalFatalInjuries]])</f>
        <v>2</v>
      </c>
      <c r="AH327" s="23">
        <f>VALUE(Table1[[#This Row],[TotalSeriousInjuries]])</f>
        <v>0</v>
      </c>
      <c r="AI327" s="23">
        <f>VALUE(Table1[[#This Row],[TotalMinorInjuries]])</f>
        <v>0</v>
      </c>
      <c r="AJ327" s="23">
        <f>VALUE(Table1[[#This Row],[TotalUninjured]])</f>
        <v>0</v>
      </c>
      <c r="AK327" s="23">
        <f t="shared" si="5"/>
        <v>2</v>
      </c>
      <c r="AL327" s="23" t="str">
        <f>RIGHT(Table1[[#This Row],[Location]],2)</f>
        <v>FL</v>
      </c>
      <c r="AM327" s="23">
        <f>YEAR(Table1[[#This Row],[EventDate]])</f>
        <v>2011</v>
      </c>
    </row>
    <row r="328" spans="1:39" x14ac:dyDescent="0.25">
      <c r="A328" s="1" t="s">
        <v>353</v>
      </c>
      <c r="B328" s="1" t="s">
        <v>505</v>
      </c>
      <c r="C328" s="1" t="s">
        <v>833</v>
      </c>
      <c r="D328" s="1" t="s">
        <v>1243</v>
      </c>
      <c r="E328" s="1" t="s">
        <v>1665</v>
      </c>
      <c r="F328" s="1" t="s">
        <v>1801</v>
      </c>
      <c r="G328" s="1" t="s">
        <v>2107</v>
      </c>
      <c r="H328" s="1" t="s">
        <v>2556</v>
      </c>
      <c r="I328" s="1" t="s">
        <v>2899</v>
      </c>
      <c r="J328" s="1" t="s">
        <v>3198</v>
      </c>
      <c r="K328" s="1" t="s">
        <v>3299</v>
      </c>
      <c r="L328" s="1" t="s">
        <v>3300</v>
      </c>
      <c r="M328" s="1" t="s">
        <v>3303</v>
      </c>
      <c r="N328" s="1" t="s">
        <v>3629</v>
      </c>
      <c r="O328" s="1" t="s">
        <v>4088</v>
      </c>
      <c r="P328" s="1" t="s">
        <v>4504</v>
      </c>
      <c r="Q328" s="1" t="s">
        <v>4617</v>
      </c>
      <c r="R328">
        <v>1</v>
      </c>
      <c r="S328" s="1" t="s">
        <v>4619</v>
      </c>
      <c r="T328" s="1" t="s">
        <v>4624</v>
      </c>
      <c r="U328" s="1"/>
      <c r="V328" s="1" t="s">
        <v>4627</v>
      </c>
      <c r="W328" s="1"/>
      <c r="X328" s="1"/>
      <c r="Y328" s="1" t="s">
        <v>4638</v>
      </c>
      <c r="Z328" s="1"/>
      <c r="AA328" s="1"/>
      <c r="AB328" s="1" t="s">
        <v>4643</v>
      </c>
      <c r="AC328" s="1" t="s">
        <v>4646</v>
      </c>
      <c r="AD328" s="1" t="s">
        <v>4657</v>
      </c>
      <c r="AE328" s="1" t="s">
        <v>1072</v>
      </c>
      <c r="AG328" s="23">
        <f>VALUE(Table1[[#This Row],[TotalFatalInjuries]])</f>
        <v>0</v>
      </c>
      <c r="AH328" s="23">
        <f>VALUE(Table1[[#This Row],[TotalSeriousInjuries]])</f>
        <v>1</v>
      </c>
      <c r="AI328" s="23">
        <f>VALUE(Table1[[#This Row],[TotalMinorInjuries]])</f>
        <v>0</v>
      </c>
      <c r="AJ328" s="23">
        <f>VALUE(Table1[[#This Row],[TotalUninjured]])</f>
        <v>0</v>
      </c>
      <c r="AK328" s="23">
        <f t="shared" si="5"/>
        <v>1</v>
      </c>
      <c r="AL328" s="23" t="str">
        <f>RIGHT(Table1[[#This Row],[Location]],2)</f>
        <v>OH</v>
      </c>
      <c r="AM328" s="23">
        <f>YEAR(Table1[[#This Row],[EventDate]])</f>
        <v>2011</v>
      </c>
    </row>
    <row r="329" spans="1:39" x14ac:dyDescent="0.25">
      <c r="A329" s="1" t="s">
        <v>354</v>
      </c>
      <c r="B329" s="1" t="s">
        <v>505</v>
      </c>
      <c r="C329" s="1" t="s">
        <v>834</v>
      </c>
      <c r="D329" s="1" t="s">
        <v>1244</v>
      </c>
      <c r="E329" s="1" t="s">
        <v>1666</v>
      </c>
      <c r="F329" s="1" t="s">
        <v>1801</v>
      </c>
      <c r="G329" s="1" t="s">
        <v>2108</v>
      </c>
      <c r="H329" s="1" t="s">
        <v>2557</v>
      </c>
      <c r="I329" s="1" t="s">
        <v>2900</v>
      </c>
      <c r="J329" s="1" t="s">
        <v>3199</v>
      </c>
      <c r="K329" s="1" t="s">
        <v>4807</v>
      </c>
      <c r="L329" s="1" t="s">
        <v>3300</v>
      </c>
      <c r="M329" s="1" t="s">
        <v>3303</v>
      </c>
      <c r="N329" s="1" t="s">
        <v>3630</v>
      </c>
      <c r="O329" s="1" t="s">
        <v>4089</v>
      </c>
      <c r="P329" s="1" t="s">
        <v>4505</v>
      </c>
      <c r="Q329" s="1" t="s">
        <v>4617</v>
      </c>
      <c r="R329">
        <v>1</v>
      </c>
      <c r="S329" s="1" t="s">
        <v>4619</v>
      </c>
      <c r="T329" s="1" t="s">
        <v>4624</v>
      </c>
      <c r="U329" s="1"/>
      <c r="V329" s="1" t="s">
        <v>4627</v>
      </c>
      <c r="W329" s="1"/>
      <c r="X329" s="1" t="s">
        <v>4638</v>
      </c>
      <c r="Y329" s="1" t="s">
        <v>4638</v>
      </c>
      <c r="Z329" s="1"/>
      <c r="AA329" s="1"/>
      <c r="AB329" s="1" t="s">
        <v>4643</v>
      </c>
      <c r="AC329" s="1" t="s">
        <v>4648</v>
      </c>
      <c r="AD329" s="1" t="s">
        <v>4657</v>
      </c>
      <c r="AE329" s="1" t="s">
        <v>4774</v>
      </c>
      <c r="AG329" s="23">
        <f>VALUE(Table1[[#This Row],[TotalFatalInjuries]])</f>
        <v>1</v>
      </c>
      <c r="AH329" s="23">
        <f>VALUE(Table1[[#This Row],[TotalSeriousInjuries]])</f>
        <v>1</v>
      </c>
      <c r="AI329" s="23">
        <f>VALUE(Table1[[#This Row],[TotalMinorInjuries]])</f>
        <v>0</v>
      </c>
      <c r="AJ329" s="23">
        <f>VALUE(Table1[[#This Row],[TotalUninjured]])</f>
        <v>0</v>
      </c>
      <c r="AK329" s="23">
        <f t="shared" si="5"/>
        <v>2</v>
      </c>
      <c r="AL329" s="23" t="str">
        <f>RIGHT(Table1[[#This Row],[Location]],2)</f>
        <v>NC</v>
      </c>
      <c r="AM329" s="23">
        <f>YEAR(Table1[[#This Row],[EventDate]])</f>
        <v>2011</v>
      </c>
    </row>
    <row r="330" spans="1:39" x14ac:dyDescent="0.25">
      <c r="A330" s="1" t="s">
        <v>355</v>
      </c>
      <c r="B330" s="1" t="s">
        <v>505</v>
      </c>
      <c r="C330" s="1" t="s">
        <v>835</v>
      </c>
      <c r="D330" s="1" t="s">
        <v>1245</v>
      </c>
      <c r="E330" s="1" t="s">
        <v>1667</v>
      </c>
      <c r="F330" s="1" t="s">
        <v>1801</v>
      </c>
      <c r="G330" s="1" t="s">
        <v>2109</v>
      </c>
      <c r="H330" s="1" t="s">
        <v>2558</v>
      </c>
      <c r="I330" s="1"/>
      <c r="J330" s="1"/>
      <c r="K330" s="1" t="s">
        <v>4807</v>
      </c>
      <c r="L330" s="1" t="s">
        <v>3300</v>
      </c>
      <c r="M330" s="1" t="s">
        <v>3303</v>
      </c>
      <c r="N330" s="1" t="s">
        <v>3631</v>
      </c>
      <c r="O330" s="1" t="s">
        <v>4090</v>
      </c>
      <c r="P330" s="1" t="s">
        <v>4506</v>
      </c>
      <c r="Q330" s="1" t="s">
        <v>4617</v>
      </c>
      <c r="R330">
        <v>1</v>
      </c>
      <c r="S330" s="1" t="s">
        <v>4619</v>
      </c>
      <c r="T330" s="1" t="s">
        <v>4624</v>
      </c>
      <c r="U330" s="1"/>
      <c r="V330" s="1" t="s">
        <v>4627</v>
      </c>
      <c r="W330" s="1"/>
      <c r="X330" s="1" t="s">
        <v>4638</v>
      </c>
      <c r="Y330" s="1"/>
      <c r="Z330" s="1"/>
      <c r="AA330" s="1"/>
      <c r="AB330" s="1" t="s">
        <v>4643</v>
      </c>
      <c r="AC330" s="1" t="s">
        <v>4647</v>
      </c>
      <c r="AD330" s="1" t="s">
        <v>4657</v>
      </c>
      <c r="AE330" s="1" t="s">
        <v>4725</v>
      </c>
      <c r="AG330" s="23">
        <f>VALUE(Table1[[#This Row],[TotalFatalInjuries]])</f>
        <v>1</v>
      </c>
      <c r="AH330" s="23">
        <f>VALUE(Table1[[#This Row],[TotalSeriousInjuries]])</f>
        <v>0</v>
      </c>
      <c r="AI330" s="23">
        <f>VALUE(Table1[[#This Row],[TotalMinorInjuries]])</f>
        <v>0</v>
      </c>
      <c r="AJ330" s="23">
        <f>VALUE(Table1[[#This Row],[TotalUninjured]])</f>
        <v>0</v>
      </c>
      <c r="AK330" s="23">
        <f t="shared" si="5"/>
        <v>1</v>
      </c>
      <c r="AL330" s="23" t="str">
        <f>RIGHT(Table1[[#This Row],[Location]],2)</f>
        <v>GA</v>
      </c>
      <c r="AM330" s="23">
        <f>YEAR(Table1[[#This Row],[EventDate]])</f>
        <v>2011</v>
      </c>
    </row>
    <row r="331" spans="1:39" x14ac:dyDescent="0.25">
      <c r="A331" s="1" t="s">
        <v>356</v>
      </c>
      <c r="B331" s="1" t="s">
        <v>505</v>
      </c>
      <c r="C331" s="1" t="s">
        <v>836</v>
      </c>
      <c r="D331" s="1" t="s">
        <v>1246</v>
      </c>
      <c r="E331" s="1" t="s">
        <v>1668</v>
      </c>
      <c r="F331" s="1" t="s">
        <v>1801</v>
      </c>
      <c r="G331" s="1" t="s">
        <v>2110</v>
      </c>
      <c r="H331" s="1" t="s">
        <v>2559</v>
      </c>
      <c r="I331" s="1"/>
      <c r="J331" s="1"/>
      <c r="K331" s="1" t="s">
        <v>3299</v>
      </c>
      <c r="L331" s="1" t="s">
        <v>3300</v>
      </c>
      <c r="M331" s="1" t="s">
        <v>3303</v>
      </c>
      <c r="N331" s="1" t="s">
        <v>3632</v>
      </c>
      <c r="O331" s="1" t="s">
        <v>4091</v>
      </c>
      <c r="P331" s="1" t="s">
        <v>4397</v>
      </c>
      <c r="Q331" s="1" t="s">
        <v>4617</v>
      </c>
      <c r="R331">
        <v>1</v>
      </c>
      <c r="S331" s="1" t="s">
        <v>4619</v>
      </c>
      <c r="T331" s="1" t="s">
        <v>4624</v>
      </c>
      <c r="U331" s="1"/>
      <c r="V331" s="1" t="s">
        <v>4627</v>
      </c>
      <c r="W331" s="1"/>
      <c r="X331" s="1"/>
      <c r="Y331" s="1"/>
      <c r="Z331" s="1"/>
      <c r="AA331" s="1" t="s">
        <v>4637</v>
      </c>
      <c r="AB331" s="1" t="s">
        <v>4643</v>
      </c>
      <c r="AC331" s="1" t="s">
        <v>4647</v>
      </c>
      <c r="AD331" s="1" t="s">
        <v>4657</v>
      </c>
      <c r="AE331" s="1" t="s">
        <v>1061</v>
      </c>
      <c r="AG331" s="23">
        <f>VALUE(Table1[[#This Row],[TotalFatalInjuries]])</f>
        <v>0</v>
      </c>
      <c r="AH331" s="23">
        <f>VALUE(Table1[[#This Row],[TotalSeriousInjuries]])</f>
        <v>0</v>
      </c>
      <c r="AI331" s="23">
        <f>VALUE(Table1[[#This Row],[TotalMinorInjuries]])</f>
        <v>0</v>
      </c>
      <c r="AJ331" s="23">
        <f>VALUE(Table1[[#This Row],[TotalUninjured]])</f>
        <v>2</v>
      </c>
      <c r="AK331" s="23">
        <f t="shared" si="5"/>
        <v>2</v>
      </c>
      <c r="AL331" s="23" t="str">
        <f>RIGHT(Table1[[#This Row],[Location]],2)</f>
        <v>WV</v>
      </c>
      <c r="AM331" s="23">
        <f>YEAR(Table1[[#This Row],[EventDate]])</f>
        <v>2011</v>
      </c>
    </row>
    <row r="332" spans="1:39" x14ac:dyDescent="0.25">
      <c r="A332" s="1" t="s">
        <v>357</v>
      </c>
      <c r="B332" s="1" t="s">
        <v>505</v>
      </c>
      <c r="C332" s="1" t="s">
        <v>837</v>
      </c>
      <c r="D332" s="1" t="s">
        <v>1247</v>
      </c>
      <c r="E332" s="1" t="s">
        <v>1669</v>
      </c>
      <c r="F332" s="1" t="s">
        <v>1801</v>
      </c>
      <c r="G332" s="1" t="s">
        <v>2111</v>
      </c>
      <c r="H332" s="1" t="s">
        <v>2560</v>
      </c>
      <c r="I332" s="1" t="s">
        <v>2901</v>
      </c>
      <c r="J332" s="1" t="s">
        <v>3200</v>
      </c>
      <c r="K332" s="1" t="s">
        <v>3299</v>
      </c>
      <c r="L332" s="1" t="s">
        <v>3300</v>
      </c>
      <c r="M332" s="1" t="s">
        <v>3303</v>
      </c>
      <c r="N332" s="1" t="s">
        <v>3633</v>
      </c>
      <c r="O332" s="1" t="s">
        <v>4092</v>
      </c>
      <c r="P332" s="1" t="s">
        <v>4240</v>
      </c>
      <c r="Q332" s="1" t="s">
        <v>4617</v>
      </c>
      <c r="R332">
        <v>1</v>
      </c>
      <c r="S332" s="1" t="s">
        <v>4619</v>
      </c>
      <c r="T332" s="1" t="s">
        <v>4624</v>
      </c>
      <c r="U332" s="1"/>
      <c r="V332" s="1" t="s">
        <v>4627</v>
      </c>
      <c r="W332" s="1"/>
      <c r="X332" s="1"/>
      <c r="Y332" s="1"/>
      <c r="Z332" s="1" t="s">
        <v>4638</v>
      </c>
      <c r="AA332" s="1"/>
      <c r="AB332" s="1" t="s">
        <v>4643</v>
      </c>
      <c r="AC332" s="1" t="s">
        <v>4646</v>
      </c>
      <c r="AD332" s="1" t="s">
        <v>4657</v>
      </c>
      <c r="AE332" s="1" t="s">
        <v>4758</v>
      </c>
      <c r="AG332" s="23">
        <f>VALUE(Table1[[#This Row],[TotalFatalInjuries]])</f>
        <v>0</v>
      </c>
      <c r="AH332" s="23">
        <f>VALUE(Table1[[#This Row],[TotalSeriousInjuries]])</f>
        <v>0</v>
      </c>
      <c r="AI332" s="23">
        <f>VALUE(Table1[[#This Row],[TotalMinorInjuries]])</f>
        <v>1</v>
      </c>
      <c r="AJ332" s="23">
        <f>VALUE(Table1[[#This Row],[TotalUninjured]])</f>
        <v>0</v>
      </c>
      <c r="AK332" s="23">
        <f t="shared" si="5"/>
        <v>1</v>
      </c>
      <c r="AL332" s="23" t="str">
        <f>RIGHT(Table1[[#This Row],[Location]],2)</f>
        <v>CA</v>
      </c>
      <c r="AM332" s="23">
        <f>YEAR(Table1[[#This Row],[EventDate]])</f>
        <v>2011</v>
      </c>
    </row>
    <row r="333" spans="1:39" x14ac:dyDescent="0.25">
      <c r="A333" s="1" t="s">
        <v>358</v>
      </c>
      <c r="B333" s="1" t="s">
        <v>505</v>
      </c>
      <c r="C333" s="1" t="s">
        <v>838</v>
      </c>
      <c r="D333" s="1" t="s">
        <v>1248</v>
      </c>
      <c r="E333" s="1" t="s">
        <v>1670</v>
      </c>
      <c r="F333" s="1" t="s">
        <v>1801</v>
      </c>
      <c r="G333" s="1" t="s">
        <v>2112</v>
      </c>
      <c r="H333" s="1" t="s">
        <v>2561</v>
      </c>
      <c r="I333" s="1" t="s">
        <v>2902</v>
      </c>
      <c r="J333" s="1" t="s">
        <v>3201</v>
      </c>
      <c r="K333" s="1" t="s">
        <v>3299</v>
      </c>
      <c r="L333" s="1" t="s">
        <v>3300</v>
      </c>
      <c r="M333" s="1" t="s">
        <v>3303</v>
      </c>
      <c r="N333" s="1" t="s">
        <v>3634</v>
      </c>
      <c r="O333" s="1" t="s">
        <v>4093</v>
      </c>
      <c r="P333" s="1" t="s">
        <v>4504</v>
      </c>
      <c r="Q333" s="1" t="s">
        <v>4617</v>
      </c>
      <c r="R333">
        <v>1</v>
      </c>
      <c r="S333" s="1" t="s">
        <v>4619</v>
      </c>
      <c r="T333" s="1" t="s">
        <v>4624</v>
      </c>
      <c r="U333" s="1"/>
      <c r="V333" s="1" t="s">
        <v>4627</v>
      </c>
      <c r="W333" s="1"/>
      <c r="X333" s="1"/>
      <c r="Y333" s="1"/>
      <c r="Z333" s="1"/>
      <c r="AA333" s="1" t="s">
        <v>4638</v>
      </c>
      <c r="AB333" s="1" t="s">
        <v>4643</v>
      </c>
      <c r="AC333" s="1" t="s">
        <v>4646</v>
      </c>
      <c r="AD333" s="1" t="s">
        <v>4657</v>
      </c>
      <c r="AE333" s="1" t="s">
        <v>4775</v>
      </c>
      <c r="AG333" s="23">
        <f>VALUE(Table1[[#This Row],[TotalFatalInjuries]])</f>
        <v>0</v>
      </c>
      <c r="AH333" s="23">
        <f>VALUE(Table1[[#This Row],[TotalSeriousInjuries]])</f>
        <v>0</v>
      </c>
      <c r="AI333" s="23">
        <f>VALUE(Table1[[#This Row],[TotalMinorInjuries]])</f>
        <v>0</v>
      </c>
      <c r="AJ333" s="23">
        <f>VALUE(Table1[[#This Row],[TotalUninjured]])</f>
        <v>1</v>
      </c>
      <c r="AK333" s="23">
        <f t="shared" si="5"/>
        <v>1</v>
      </c>
      <c r="AL333" s="23" t="str">
        <f>RIGHT(Table1[[#This Row],[Location]],2)</f>
        <v>CA</v>
      </c>
      <c r="AM333" s="23">
        <f>YEAR(Table1[[#This Row],[EventDate]])</f>
        <v>2011</v>
      </c>
    </row>
    <row r="334" spans="1:39" x14ac:dyDescent="0.25">
      <c r="A334" s="1" t="s">
        <v>359</v>
      </c>
      <c r="B334" s="1" t="s">
        <v>505</v>
      </c>
      <c r="C334" s="1" t="s">
        <v>839</v>
      </c>
      <c r="D334" s="1" t="s">
        <v>1249</v>
      </c>
      <c r="E334" s="1" t="s">
        <v>1671</v>
      </c>
      <c r="F334" s="1" t="s">
        <v>1801</v>
      </c>
      <c r="G334" s="1" t="s">
        <v>2113</v>
      </c>
      <c r="H334" s="1" t="s">
        <v>2562</v>
      </c>
      <c r="I334" s="1" t="s">
        <v>2903</v>
      </c>
      <c r="J334" s="1" t="s">
        <v>3202</v>
      </c>
      <c r="K334" s="1" t="s">
        <v>3299</v>
      </c>
      <c r="L334" s="1" t="s">
        <v>3300</v>
      </c>
      <c r="M334" s="1" t="s">
        <v>3303</v>
      </c>
      <c r="N334" s="1" t="s">
        <v>3635</v>
      </c>
      <c r="O334" s="1" t="s">
        <v>4094</v>
      </c>
      <c r="P334" s="1" t="s">
        <v>4507</v>
      </c>
      <c r="Q334" s="1" t="s">
        <v>4617</v>
      </c>
      <c r="R334">
        <v>1</v>
      </c>
      <c r="S334" s="1" t="s">
        <v>4619</v>
      </c>
      <c r="T334" s="1" t="s">
        <v>4624</v>
      </c>
      <c r="U334" s="1"/>
      <c r="V334" s="1" t="s">
        <v>4627</v>
      </c>
      <c r="W334" s="1"/>
      <c r="X334" s="1"/>
      <c r="Y334" s="1" t="s">
        <v>4638</v>
      </c>
      <c r="Z334" s="1"/>
      <c r="AA334" s="1"/>
      <c r="AB334" s="1" t="s">
        <v>4643</v>
      </c>
      <c r="AC334" s="1" t="s">
        <v>4646</v>
      </c>
      <c r="AD334" s="1" t="s">
        <v>4657</v>
      </c>
      <c r="AE334" s="1" t="s">
        <v>4770</v>
      </c>
      <c r="AG334" s="23">
        <f>VALUE(Table1[[#This Row],[TotalFatalInjuries]])</f>
        <v>0</v>
      </c>
      <c r="AH334" s="23">
        <f>VALUE(Table1[[#This Row],[TotalSeriousInjuries]])</f>
        <v>1</v>
      </c>
      <c r="AI334" s="23">
        <f>VALUE(Table1[[#This Row],[TotalMinorInjuries]])</f>
        <v>0</v>
      </c>
      <c r="AJ334" s="23">
        <f>VALUE(Table1[[#This Row],[TotalUninjured]])</f>
        <v>0</v>
      </c>
      <c r="AK334" s="23">
        <f t="shared" si="5"/>
        <v>1</v>
      </c>
      <c r="AL334" s="23" t="str">
        <f>RIGHT(Table1[[#This Row],[Location]],2)</f>
        <v>MI</v>
      </c>
      <c r="AM334" s="23">
        <f>YEAR(Table1[[#This Row],[EventDate]])</f>
        <v>2011</v>
      </c>
    </row>
    <row r="335" spans="1:39" x14ac:dyDescent="0.25">
      <c r="A335" s="1" t="s">
        <v>360</v>
      </c>
      <c r="B335" s="1" t="s">
        <v>505</v>
      </c>
      <c r="C335" s="1" t="s">
        <v>840</v>
      </c>
      <c r="D335" s="1" t="s">
        <v>1250</v>
      </c>
      <c r="E335" s="1" t="s">
        <v>1672</v>
      </c>
      <c r="F335" s="1" t="s">
        <v>1801</v>
      </c>
      <c r="G335" s="1" t="s">
        <v>2114</v>
      </c>
      <c r="H335" s="1" t="s">
        <v>2563</v>
      </c>
      <c r="I335" s="1" t="s">
        <v>2904</v>
      </c>
      <c r="J335" s="1" t="s">
        <v>3203</v>
      </c>
      <c r="K335" s="1" t="s">
        <v>3299</v>
      </c>
      <c r="L335" s="1" t="s">
        <v>3300</v>
      </c>
      <c r="M335" s="1" t="s">
        <v>3306</v>
      </c>
      <c r="N335" s="1" t="s">
        <v>3636</v>
      </c>
      <c r="O335" s="1" t="s">
        <v>4095</v>
      </c>
      <c r="P335" s="1" t="s">
        <v>4508</v>
      </c>
      <c r="Q335" s="1" t="s">
        <v>4617</v>
      </c>
      <c r="R335">
        <v>1</v>
      </c>
      <c r="S335" s="1" t="s">
        <v>4619</v>
      </c>
      <c r="T335" s="1" t="s">
        <v>4624</v>
      </c>
      <c r="U335" s="1"/>
      <c r="V335" s="1" t="s">
        <v>4628</v>
      </c>
      <c r="W335" s="1"/>
      <c r="X335" s="1"/>
      <c r="Y335" s="1"/>
      <c r="Z335" s="1"/>
      <c r="AA335" s="1" t="s">
        <v>4638</v>
      </c>
      <c r="AB335" s="1" t="s">
        <v>4643</v>
      </c>
      <c r="AC335" s="1" t="s">
        <v>4649</v>
      </c>
      <c r="AD335" s="1" t="s">
        <v>4657</v>
      </c>
      <c r="AE335" s="1" t="s">
        <v>1214</v>
      </c>
      <c r="AG335" s="23">
        <f>VALUE(Table1[[#This Row],[TotalFatalInjuries]])</f>
        <v>0</v>
      </c>
      <c r="AH335" s="23">
        <f>VALUE(Table1[[#This Row],[TotalSeriousInjuries]])</f>
        <v>0</v>
      </c>
      <c r="AI335" s="23">
        <f>VALUE(Table1[[#This Row],[TotalMinorInjuries]])</f>
        <v>0</v>
      </c>
      <c r="AJ335" s="23">
        <f>VALUE(Table1[[#This Row],[TotalUninjured]])</f>
        <v>1</v>
      </c>
      <c r="AK335" s="23">
        <f t="shared" si="5"/>
        <v>1</v>
      </c>
      <c r="AL335" s="23" t="str">
        <f>RIGHT(Table1[[#This Row],[Location]],2)</f>
        <v>MI</v>
      </c>
      <c r="AM335" s="23">
        <f>YEAR(Table1[[#This Row],[EventDate]])</f>
        <v>2011</v>
      </c>
    </row>
    <row r="336" spans="1:39" x14ac:dyDescent="0.25">
      <c r="A336" s="1" t="s">
        <v>361</v>
      </c>
      <c r="B336" s="1" t="s">
        <v>505</v>
      </c>
      <c r="C336" s="1" t="s">
        <v>841</v>
      </c>
      <c r="D336" s="1" t="s">
        <v>1251</v>
      </c>
      <c r="E336" s="1" t="s">
        <v>1398</v>
      </c>
      <c r="F336" s="1" t="s">
        <v>1801</v>
      </c>
      <c r="G336" s="1" t="s">
        <v>2115</v>
      </c>
      <c r="H336" s="1" t="s">
        <v>2564</v>
      </c>
      <c r="I336" s="1" t="s">
        <v>2905</v>
      </c>
      <c r="J336" s="1" t="s">
        <v>3204</v>
      </c>
      <c r="K336" s="1" t="s">
        <v>4807</v>
      </c>
      <c r="L336" s="1" t="s">
        <v>3300</v>
      </c>
      <c r="M336" s="1" t="s">
        <v>3303</v>
      </c>
      <c r="N336" s="1" t="s">
        <v>3637</v>
      </c>
      <c r="O336" s="1" t="s">
        <v>4096</v>
      </c>
      <c r="P336" s="1" t="s">
        <v>4509</v>
      </c>
      <c r="Q336" s="1" t="s">
        <v>4617</v>
      </c>
      <c r="R336">
        <v>1</v>
      </c>
      <c r="S336" s="1" t="s">
        <v>4619</v>
      </c>
      <c r="T336" s="1" t="s">
        <v>4624</v>
      </c>
      <c r="U336" s="1"/>
      <c r="V336" s="1" t="s">
        <v>4627</v>
      </c>
      <c r="W336" s="1"/>
      <c r="X336" s="1" t="s">
        <v>4638</v>
      </c>
      <c r="Y336" s="1"/>
      <c r="Z336" s="1"/>
      <c r="AA336" s="1"/>
      <c r="AB336" s="1" t="s">
        <v>4643</v>
      </c>
      <c r="AC336" s="1" t="s">
        <v>4648</v>
      </c>
      <c r="AD336" s="1" t="s">
        <v>4657</v>
      </c>
      <c r="AE336" s="1" t="s">
        <v>4715</v>
      </c>
      <c r="AG336" s="23">
        <f>VALUE(Table1[[#This Row],[TotalFatalInjuries]])</f>
        <v>1</v>
      </c>
      <c r="AH336" s="23">
        <f>VALUE(Table1[[#This Row],[TotalSeriousInjuries]])</f>
        <v>0</v>
      </c>
      <c r="AI336" s="23">
        <f>VALUE(Table1[[#This Row],[TotalMinorInjuries]])</f>
        <v>0</v>
      </c>
      <c r="AJ336" s="23">
        <f>VALUE(Table1[[#This Row],[TotalUninjured]])</f>
        <v>0</v>
      </c>
      <c r="AK336" s="23">
        <f t="shared" si="5"/>
        <v>1</v>
      </c>
      <c r="AL336" s="23" t="str">
        <f>RIGHT(Table1[[#This Row],[Location]],2)</f>
        <v>MI</v>
      </c>
      <c r="AM336" s="23">
        <f>YEAR(Table1[[#This Row],[EventDate]])</f>
        <v>2011</v>
      </c>
    </row>
    <row r="337" spans="1:39" x14ac:dyDescent="0.25">
      <c r="A337" s="1" t="s">
        <v>362</v>
      </c>
      <c r="B337" s="1" t="s">
        <v>505</v>
      </c>
      <c r="C337" s="1" t="s">
        <v>842</v>
      </c>
      <c r="D337" s="1" t="s">
        <v>1251</v>
      </c>
      <c r="E337" s="1" t="s">
        <v>1673</v>
      </c>
      <c r="F337" s="1" t="s">
        <v>1801</v>
      </c>
      <c r="G337" s="1" t="s">
        <v>2116</v>
      </c>
      <c r="H337" s="1" t="s">
        <v>2565</v>
      </c>
      <c r="I337" s="1" t="s">
        <v>2906</v>
      </c>
      <c r="J337" s="1" t="s">
        <v>3205</v>
      </c>
      <c r="K337" s="1" t="s">
        <v>3299</v>
      </c>
      <c r="L337" s="1" t="s">
        <v>3300</v>
      </c>
      <c r="M337" s="1" t="s">
        <v>3303</v>
      </c>
      <c r="N337" s="1" t="s">
        <v>3638</v>
      </c>
      <c r="O337" s="1" t="s">
        <v>4097</v>
      </c>
      <c r="P337" s="1" t="s">
        <v>4510</v>
      </c>
      <c r="Q337" s="1" t="s">
        <v>4617</v>
      </c>
      <c r="R337">
        <v>1</v>
      </c>
      <c r="S337" s="1" t="s">
        <v>4619</v>
      </c>
      <c r="T337" s="1" t="s">
        <v>4624</v>
      </c>
      <c r="U337" s="1"/>
      <c r="V337" s="1" t="s">
        <v>4627</v>
      </c>
      <c r="W337" s="1"/>
      <c r="X337" s="1"/>
      <c r="Y337" s="1"/>
      <c r="Z337" s="1"/>
      <c r="AA337" s="1" t="s">
        <v>4638</v>
      </c>
      <c r="AB337" s="1" t="s">
        <v>4643</v>
      </c>
      <c r="AC337" s="1" t="s">
        <v>4649</v>
      </c>
      <c r="AD337" s="1" t="s">
        <v>4657</v>
      </c>
      <c r="AE337" s="1" t="s">
        <v>4776</v>
      </c>
      <c r="AG337" s="23">
        <f>VALUE(Table1[[#This Row],[TotalFatalInjuries]])</f>
        <v>0</v>
      </c>
      <c r="AH337" s="23">
        <f>VALUE(Table1[[#This Row],[TotalSeriousInjuries]])</f>
        <v>0</v>
      </c>
      <c r="AI337" s="23">
        <f>VALUE(Table1[[#This Row],[TotalMinorInjuries]])</f>
        <v>0</v>
      </c>
      <c r="AJ337" s="23">
        <f>VALUE(Table1[[#This Row],[TotalUninjured]])</f>
        <v>1</v>
      </c>
      <c r="AK337" s="23">
        <f t="shared" si="5"/>
        <v>1</v>
      </c>
      <c r="AL337" s="23" t="str">
        <f>RIGHT(Table1[[#This Row],[Location]],2)</f>
        <v>FL</v>
      </c>
      <c r="AM337" s="23">
        <f>YEAR(Table1[[#This Row],[EventDate]])</f>
        <v>2011</v>
      </c>
    </row>
    <row r="338" spans="1:39" x14ac:dyDescent="0.25">
      <c r="A338" s="1" t="s">
        <v>363</v>
      </c>
      <c r="B338" s="1" t="s">
        <v>505</v>
      </c>
      <c r="C338" s="1" t="s">
        <v>843</v>
      </c>
      <c r="D338" s="1" t="s">
        <v>1251</v>
      </c>
      <c r="E338" s="1" t="s">
        <v>1674</v>
      </c>
      <c r="F338" s="1" t="s">
        <v>1801</v>
      </c>
      <c r="G338" s="1" t="s">
        <v>2117</v>
      </c>
      <c r="H338" s="1" t="s">
        <v>2566</v>
      </c>
      <c r="I338" s="1" t="s">
        <v>2907</v>
      </c>
      <c r="J338" s="1" t="s">
        <v>3206</v>
      </c>
      <c r="K338" s="1" t="s">
        <v>4807</v>
      </c>
      <c r="L338" s="1" t="s">
        <v>3300</v>
      </c>
      <c r="M338" s="1" t="s">
        <v>3303</v>
      </c>
      <c r="N338" s="1" t="s">
        <v>3639</v>
      </c>
      <c r="O338" s="1" t="s">
        <v>4098</v>
      </c>
      <c r="P338" s="1" t="s">
        <v>4292</v>
      </c>
      <c r="Q338" s="1" t="s">
        <v>4617</v>
      </c>
      <c r="R338">
        <v>1</v>
      </c>
      <c r="S338" s="1" t="s">
        <v>4619</v>
      </c>
      <c r="T338" s="1" t="s">
        <v>4624</v>
      </c>
      <c r="U338" s="1"/>
      <c r="V338" s="1" t="s">
        <v>4627</v>
      </c>
      <c r="W338" s="1"/>
      <c r="X338" s="1" t="s">
        <v>4638</v>
      </c>
      <c r="Y338" s="1"/>
      <c r="Z338" s="1"/>
      <c r="AA338" s="1"/>
      <c r="AB338" s="1" t="s">
        <v>4643</v>
      </c>
      <c r="AC338" s="1" t="s">
        <v>4646</v>
      </c>
      <c r="AD338" s="1" t="s">
        <v>4657</v>
      </c>
      <c r="AE338" s="1" t="s">
        <v>4752</v>
      </c>
      <c r="AG338" s="23">
        <f>VALUE(Table1[[#This Row],[TotalFatalInjuries]])</f>
        <v>1</v>
      </c>
      <c r="AH338" s="23">
        <f>VALUE(Table1[[#This Row],[TotalSeriousInjuries]])</f>
        <v>0</v>
      </c>
      <c r="AI338" s="23">
        <f>VALUE(Table1[[#This Row],[TotalMinorInjuries]])</f>
        <v>0</v>
      </c>
      <c r="AJ338" s="23">
        <f>VALUE(Table1[[#This Row],[TotalUninjured]])</f>
        <v>0</v>
      </c>
      <c r="AK338" s="23">
        <f t="shared" si="5"/>
        <v>1</v>
      </c>
      <c r="AL338" s="23" t="str">
        <f>RIGHT(Table1[[#This Row],[Location]],2)</f>
        <v>VA</v>
      </c>
      <c r="AM338" s="23">
        <f>YEAR(Table1[[#This Row],[EventDate]])</f>
        <v>2011</v>
      </c>
    </row>
    <row r="339" spans="1:39" x14ac:dyDescent="0.25">
      <c r="A339" s="1" t="s">
        <v>364</v>
      </c>
      <c r="B339" s="1" t="s">
        <v>505</v>
      </c>
      <c r="C339" s="1" t="s">
        <v>844</v>
      </c>
      <c r="D339" s="1" t="s">
        <v>1252</v>
      </c>
      <c r="E339" s="1" t="s">
        <v>1675</v>
      </c>
      <c r="F339" s="1" t="s">
        <v>1801</v>
      </c>
      <c r="G339" s="1" t="s">
        <v>2118</v>
      </c>
      <c r="H339" s="1" t="s">
        <v>2567</v>
      </c>
      <c r="I339" s="1" t="s">
        <v>2908</v>
      </c>
      <c r="J339" s="1" t="s">
        <v>3207</v>
      </c>
      <c r="K339" s="1" t="s">
        <v>4807</v>
      </c>
      <c r="L339" s="1" t="s">
        <v>3300</v>
      </c>
      <c r="M339" s="1" t="s">
        <v>3303</v>
      </c>
      <c r="N339" s="1" t="s">
        <v>3640</v>
      </c>
      <c r="O339" s="1" t="s">
        <v>4099</v>
      </c>
      <c r="P339" s="1" t="s">
        <v>4511</v>
      </c>
      <c r="Q339" s="1" t="s">
        <v>4617</v>
      </c>
      <c r="R339">
        <v>1</v>
      </c>
      <c r="S339" s="1" t="s">
        <v>4619</v>
      </c>
      <c r="T339" s="1" t="s">
        <v>4624</v>
      </c>
      <c r="U339" s="1"/>
      <c r="V339" s="1" t="s">
        <v>4627</v>
      </c>
      <c r="W339" s="1"/>
      <c r="X339" s="1" t="s">
        <v>4638</v>
      </c>
      <c r="Y339" s="1"/>
      <c r="Z339" s="1"/>
      <c r="AA339" s="1"/>
      <c r="AB339" s="1" t="s">
        <v>4643</v>
      </c>
      <c r="AC339" s="1" t="s">
        <v>4646</v>
      </c>
      <c r="AD339" s="1" t="s">
        <v>4657</v>
      </c>
      <c r="AE339" s="1" t="s">
        <v>4736</v>
      </c>
      <c r="AG339" s="23">
        <f>VALUE(Table1[[#This Row],[TotalFatalInjuries]])</f>
        <v>1</v>
      </c>
      <c r="AH339" s="23">
        <f>VALUE(Table1[[#This Row],[TotalSeriousInjuries]])</f>
        <v>0</v>
      </c>
      <c r="AI339" s="23">
        <f>VALUE(Table1[[#This Row],[TotalMinorInjuries]])</f>
        <v>0</v>
      </c>
      <c r="AJ339" s="23">
        <f>VALUE(Table1[[#This Row],[TotalUninjured]])</f>
        <v>0</v>
      </c>
      <c r="AK339" s="23">
        <f t="shared" si="5"/>
        <v>1</v>
      </c>
      <c r="AL339" s="23" t="str">
        <f>RIGHT(Table1[[#This Row],[Location]],2)</f>
        <v>WV</v>
      </c>
      <c r="AM339" s="23">
        <f>YEAR(Table1[[#This Row],[EventDate]])</f>
        <v>2011</v>
      </c>
    </row>
    <row r="340" spans="1:39" x14ac:dyDescent="0.25">
      <c r="A340" s="1" t="s">
        <v>365</v>
      </c>
      <c r="B340" s="1" t="s">
        <v>505</v>
      </c>
      <c r="C340" s="1" t="s">
        <v>845</v>
      </c>
      <c r="D340" s="1" t="s">
        <v>1253</v>
      </c>
      <c r="E340" s="1" t="s">
        <v>1676</v>
      </c>
      <c r="F340" s="1" t="s">
        <v>1801</v>
      </c>
      <c r="G340" s="1" t="s">
        <v>2119</v>
      </c>
      <c r="H340" s="1" t="s">
        <v>2568</v>
      </c>
      <c r="I340" s="1" t="s">
        <v>2909</v>
      </c>
      <c r="J340" s="1" t="s">
        <v>3208</v>
      </c>
      <c r="K340" s="1" t="s">
        <v>4807</v>
      </c>
      <c r="L340" s="1" t="s">
        <v>3300</v>
      </c>
      <c r="M340" s="1" t="s">
        <v>3303</v>
      </c>
      <c r="N340" s="1" t="s">
        <v>3641</v>
      </c>
      <c r="O340" s="1" t="s">
        <v>4100</v>
      </c>
      <c r="P340" s="1" t="s">
        <v>4512</v>
      </c>
      <c r="Q340" s="1" t="s">
        <v>4617</v>
      </c>
      <c r="R340">
        <v>1</v>
      </c>
      <c r="S340" s="1" t="s">
        <v>4619</v>
      </c>
      <c r="T340" s="1" t="s">
        <v>4624</v>
      </c>
      <c r="U340" s="1"/>
      <c r="V340" s="1" t="s">
        <v>4627</v>
      </c>
      <c r="W340" s="1"/>
      <c r="X340" s="1" t="s">
        <v>4637</v>
      </c>
      <c r="Y340" s="1"/>
      <c r="Z340" s="1"/>
      <c r="AA340" s="1"/>
      <c r="AB340" s="1" t="s">
        <v>4643</v>
      </c>
      <c r="AC340" s="1" t="s">
        <v>4646</v>
      </c>
      <c r="AD340" s="1" t="s">
        <v>4657</v>
      </c>
      <c r="AE340" s="1" t="s">
        <v>4749</v>
      </c>
      <c r="AG340" s="23">
        <f>VALUE(Table1[[#This Row],[TotalFatalInjuries]])</f>
        <v>2</v>
      </c>
      <c r="AH340" s="23">
        <f>VALUE(Table1[[#This Row],[TotalSeriousInjuries]])</f>
        <v>0</v>
      </c>
      <c r="AI340" s="23">
        <f>VALUE(Table1[[#This Row],[TotalMinorInjuries]])</f>
        <v>0</v>
      </c>
      <c r="AJ340" s="23">
        <f>VALUE(Table1[[#This Row],[TotalUninjured]])</f>
        <v>0</v>
      </c>
      <c r="AK340" s="23">
        <f t="shared" si="5"/>
        <v>2</v>
      </c>
      <c r="AL340" s="23" t="str">
        <f>RIGHT(Table1[[#This Row],[Location]],2)</f>
        <v>UT</v>
      </c>
      <c r="AM340" s="23">
        <f>YEAR(Table1[[#This Row],[EventDate]])</f>
        <v>2011</v>
      </c>
    </row>
    <row r="341" spans="1:39" x14ac:dyDescent="0.25">
      <c r="A341" s="1" t="s">
        <v>366</v>
      </c>
      <c r="B341" s="1" t="s">
        <v>505</v>
      </c>
      <c r="C341" s="1" t="s">
        <v>846</v>
      </c>
      <c r="D341" s="1" t="s">
        <v>1254</v>
      </c>
      <c r="E341" s="1" t="s">
        <v>1677</v>
      </c>
      <c r="F341" s="1" t="s">
        <v>1801</v>
      </c>
      <c r="G341" s="1" t="s">
        <v>2120</v>
      </c>
      <c r="H341" s="1" t="s">
        <v>2569</v>
      </c>
      <c r="I341" s="1" t="s">
        <v>2910</v>
      </c>
      <c r="J341" s="1" t="s">
        <v>3209</v>
      </c>
      <c r="K341" s="1" t="s">
        <v>3299</v>
      </c>
      <c r="L341" s="1" t="s">
        <v>3300</v>
      </c>
      <c r="M341" s="1" t="s">
        <v>3303</v>
      </c>
      <c r="N341" s="1" t="s">
        <v>3642</v>
      </c>
      <c r="O341" s="1" t="s">
        <v>4101</v>
      </c>
      <c r="P341" s="1" t="s">
        <v>4513</v>
      </c>
      <c r="Q341" s="1" t="s">
        <v>4618</v>
      </c>
      <c r="R341">
        <v>1</v>
      </c>
      <c r="S341" s="1" t="s">
        <v>4619</v>
      </c>
      <c r="T341" s="1" t="s">
        <v>4624</v>
      </c>
      <c r="U341" s="1"/>
      <c r="V341" s="1" t="s">
        <v>4627</v>
      </c>
      <c r="W341" s="1"/>
      <c r="X341" s="1"/>
      <c r="Y341" s="1"/>
      <c r="Z341" s="1" t="s">
        <v>4638</v>
      </c>
      <c r="AA341" s="1"/>
      <c r="AB341" s="1" t="s">
        <v>4643</v>
      </c>
      <c r="AC341" s="1" t="s">
        <v>4646</v>
      </c>
      <c r="AD341" s="1" t="s">
        <v>4657</v>
      </c>
      <c r="AE341" s="1" t="s">
        <v>1051</v>
      </c>
      <c r="AG341" s="23">
        <f>VALUE(Table1[[#This Row],[TotalFatalInjuries]])</f>
        <v>0</v>
      </c>
      <c r="AH341" s="23">
        <f>VALUE(Table1[[#This Row],[TotalSeriousInjuries]])</f>
        <v>0</v>
      </c>
      <c r="AI341" s="23">
        <f>VALUE(Table1[[#This Row],[TotalMinorInjuries]])</f>
        <v>1</v>
      </c>
      <c r="AJ341" s="23">
        <f>VALUE(Table1[[#This Row],[TotalUninjured]])</f>
        <v>0</v>
      </c>
      <c r="AK341" s="23">
        <f t="shared" si="5"/>
        <v>1</v>
      </c>
      <c r="AL341" s="23" t="str">
        <f>RIGHT(Table1[[#This Row],[Location]],2)</f>
        <v>TN</v>
      </c>
      <c r="AM341" s="23">
        <f>YEAR(Table1[[#This Row],[EventDate]])</f>
        <v>2011</v>
      </c>
    </row>
    <row r="342" spans="1:39" x14ac:dyDescent="0.25">
      <c r="A342" s="1" t="s">
        <v>367</v>
      </c>
      <c r="B342" s="1" t="s">
        <v>505</v>
      </c>
      <c r="C342" s="1" t="s">
        <v>847</v>
      </c>
      <c r="D342" s="1" t="s">
        <v>1255</v>
      </c>
      <c r="E342" s="1" t="s">
        <v>1678</v>
      </c>
      <c r="F342" s="1" t="s">
        <v>1801</v>
      </c>
      <c r="G342" s="1" t="s">
        <v>2121</v>
      </c>
      <c r="H342" s="1" t="s">
        <v>2570</v>
      </c>
      <c r="I342" s="1" t="s">
        <v>2911</v>
      </c>
      <c r="J342" s="1" t="s">
        <v>3210</v>
      </c>
      <c r="K342" s="1" t="s">
        <v>4807</v>
      </c>
      <c r="L342" s="1" t="s">
        <v>3300</v>
      </c>
      <c r="M342" s="1" t="s">
        <v>3303</v>
      </c>
      <c r="N342" s="1" t="s">
        <v>3643</v>
      </c>
      <c r="O342" s="1" t="s">
        <v>4102</v>
      </c>
      <c r="P342" s="1" t="s">
        <v>4366</v>
      </c>
      <c r="Q342" s="1" t="s">
        <v>4617</v>
      </c>
      <c r="R342">
        <v>1</v>
      </c>
      <c r="S342" s="1" t="s">
        <v>4619</v>
      </c>
      <c r="T342" s="1" t="s">
        <v>4624</v>
      </c>
      <c r="U342" s="1"/>
      <c r="V342" s="1" t="s">
        <v>4627</v>
      </c>
      <c r="W342" s="1"/>
      <c r="X342" s="1" t="s">
        <v>4638</v>
      </c>
      <c r="Y342" s="1"/>
      <c r="Z342" s="1"/>
      <c r="AA342" s="1"/>
      <c r="AB342" s="1" t="s">
        <v>4643</v>
      </c>
      <c r="AC342" s="1" t="s">
        <v>4647</v>
      </c>
      <c r="AD342" s="1" t="s">
        <v>4657</v>
      </c>
      <c r="AE342" s="1" t="s">
        <v>1061</v>
      </c>
      <c r="AG342" s="23">
        <f>VALUE(Table1[[#This Row],[TotalFatalInjuries]])</f>
        <v>1</v>
      </c>
      <c r="AH342" s="23">
        <f>VALUE(Table1[[#This Row],[TotalSeriousInjuries]])</f>
        <v>0</v>
      </c>
      <c r="AI342" s="23">
        <f>VALUE(Table1[[#This Row],[TotalMinorInjuries]])</f>
        <v>0</v>
      </c>
      <c r="AJ342" s="23">
        <f>VALUE(Table1[[#This Row],[TotalUninjured]])</f>
        <v>0</v>
      </c>
      <c r="AK342" s="23">
        <f t="shared" si="5"/>
        <v>1</v>
      </c>
      <c r="AL342" s="23" t="str">
        <f>RIGHT(Table1[[#This Row],[Location]],2)</f>
        <v>KY</v>
      </c>
      <c r="AM342" s="23">
        <f>YEAR(Table1[[#This Row],[EventDate]])</f>
        <v>2011</v>
      </c>
    </row>
    <row r="343" spans="1:39" x14ac:dyDescent="0.25">
      <c r="A343" s="1" t="s">
        <v>368</v>
      </c>
      <c r="B343" s="1" t="s">
        <v>505</v>
      </c>
      <c r="C343" s="1" t="s">
        <v>848</v>
      </c>
      <c r="D343" s="1" t="s">
        <v>1255</v>
      </c>
      <c r="E343" s="1" t="s">
        <v>1679</v>
      </c>
      <c r="F343" s="1" t="s">
        <v>1801</v>
      </c>
      <c r="G343" s="1" t="s">
        <v>2122</v>
      </c>
      <c r="H343" s="1" t="s">
        <v>2571</v>
      </c>
      <c r="I343" s="1"/>
      <c r="J343" s="1"/>
      <c r="K343" s="1" t="s">
        <v>3299</v>
      </c>
      <c r="L343" s="1" t="s">
        <v>3300</v>
      </c>
      <c r="M343" s="1" t="s">
        <v>3303</v>
      </c>
      <c r="N343" s="1" t="s">
        <v>3644</v>
      </c>
      <c r="O343" s="1" t="s">
        <v>4103</v>
      </c>
      <c r="P343" s="1" t="s">
        <v>4514</v>
      </c>
      <c r="Q343" s="1" t="s">
        <v>4617</v>
      </c>
      <c r="R343">
        <v>1</v>
      </c>
      <c r="S343" s="1" t="s">
        <v>4619</v>
      </c>
      <c r="T343" s="1" t="s">
        <v>4624</v>
      </c>
      <c r="U343" s="1"/>
      <c r="V343" s="1" t="s">
        <v>4627</v>
      </c>
      <c r="W343" s="1"/>
      <c r="X343" s="1"/>
      <c r="Y343" s="1"/>
      <c r="Z343" s="1"/>
      <c r="AA343" s="1" t="s">
        <v>4642</v>
      </c>
      <c r="AB343" s="1" t="s">
        <v>4643</v>
      </c>
      <c r="AC343" s="1"/>
      <c r="AD343" s="1" t="s">
        <v>4657</v>
      </c>
      <c r="AE343" s="1" t="s">
        <v>1224</v>
      </c>
      <c r="AG343" s="23">
        <f>VALUE(Table1[[#This Row],[TotalFatalInjuries]])</f>
        <v>0</v>
      </c>
      <c r="AH343" s="23">
        <f>VALUE(Table1[[#This Row],[TotalSeriousInjuries]])</f>
        <v>0</v>
      </c>
      <c r="AI343" s="23">
        <f>VALUE(Table1[[#This Row],[TotalMinorInjuries]])</f>
        <v>0</v>
      </c>
      <c r="AJ343" s="23">
        <f>VALUE(Table1[[#This Row],[TotalUninjured]])</f>
        <v>4</v>
      </c>
      <c r="AK343" s="23">
        <f t="shared" si="5"/>
        <v>4</v>
      </c>
      <c r="AL343" s="23" t="str">
        <f>RIGHT(Table1[[#This Row],[Location]],2)</f>
        <v>KS</v>
      </c>
      <c r="AM343" s="23">
        <f>YEAR(Table1[[#This Row],[EventDate]])</f>
        <v>2011</v>
      </c>
    </row>
    <row r="344" spans="1:39" x14ac:dyDescent="0.25">
      <c r="A344" s="1" t="s">
        <v>369</v>
      </c>
      <c r="B344" s="1" t="s">
        <v>505</v>
      </c>
      <c r="C344" s="1" t="s">
        <v>849</v>
      </c>
      <c r="D344" s="1" t="s">
        <v>1256</v>
      </c>
      <c r="E344" s="1" t="s">
        <v>1680</v>
      </c>
      <c r="F344" s="1" t="s">
        <v>1801</v>
      </c>
      <c r="G344" s="1" t="s">
        <v>2123</v>
      </c>
      <c r="H344" s="1" t="s">
        <v>2572</v>
      </c>
      <c r="I344" s="1" t="s">
        <v>2912</v>
      </c>
      <c r="J344" s="1" t="s">
        <v>3211</v>
      </c>
      <c r="K344" s="1" t="s">
        <v>4807</v>
      </c>
      <c r="L344" s="1" t="s">
        <v>3300</v>
      </c>
      <c r="M344" s="1" t="s">
        <v>3303</v>
      </c>
      <c r="N344" s="1" t="s">
        <v>3645</v>
      </c>
      <c r="O344" s="1" t="s">
        <v>4104</v>
      </c>
      <c r="P344" s="1" t="s">
        <v>4515</v>
      </c>
      <c r="Q344" s="1" t="s">
        <v>4617</v>
      </c>
      <c r="R344">
        <v>1</v>
      </c>
      <c r="S344" s="1" t="s">
        <v>4619</v>
      </c>
      <c r="T344" s="1" t="s">
        <v>4624</v>
      </c>
      <c r="U344" s="1"/>
      <c r="V344" s="1" t="s">
        <v>4627</v>
      </c>
      <c r="W344" s="1"/>
      <c r="X344" s="1" t="s">
        <v>4638</v>
      </c>
      <c r="Y344" s="1"/>
      <c r="Z344" s="1"/>
      <c r="AA344" s="1"/>
      <c r="AB344" s="1" t="s">
        <v>4643</v>
      </c>
      <c r="AC344" s="1"/>
      <c r="AD344" s="1" t="s">
        <v>4657</v>
      </c>
      <c r="AE344" s="1" t="s">
        <v>4714</v>
      </c>
      <c r="AG344" s="23">
        <f>VALUE(Table1[[#This Row],[TotalFatalInjuries]])</f>
        <v>1</v>
      </c>
      <c r="AH344" s="23">
        <f>VALUE(Table1[[#This Row],[TotalSeriousInjuries]])</f>
        <v>0</v>
      </c>
      <c r="AI344" s="23">
        <f>VALUE(Table1[[#This Row],[TotalMinorInjuries]])</f>
        <v>0</v>
      </c>
      <c r="AJ344" s="23">
        <f>VALUE(Table1[[#This Row],[TotalUninjured]])</f>
        <v>0</v>
      </c>
      <c r="AK344" s="23">
        <f t="shared" si="5"/>
        <v>1</v>
      </c>
      <c r="AL344" s="23" t="str">
        <f>RIGHT(Table1[[#This Row],[Location]],2)</f>
        <v>CA</v>
      </c>
      <c r="AM344" s="23">
        <f>YEAR(Table1[[#This Row],[EventDate]])</f>
        <v>2011</v>
      </c>
    </row>
    <row r="345" spans="1:39" x14ac:dyDescent="0.25">
      <c r="A345" s="1" t="s">
        <v>370</v>
      </c>
      <c r="B345" s="1" t="s">
        <v>505</v>
      </c>
      <c r="C345" s="1" t="s">
        <v>850</v>
      </c>
      <c r="D345" s="1" t="s">
        <v>1257</v>
      </c>
      <c r="E345" s="1" t="s">
        <v>1681</v>
      </c>
      <c r="F345" s="1" t="s">
        <v>1801</v>
      </c>
      <c r="G345" s="1" t="s">
        <v>2124</v>
      </c>
      <c r="H345" s="1" t="s">
        <v>2573</v>
      </c>
      <c r="I345" s="1" t="s">
        <v>2913</v>
      </c>
      <c r="J345" s="1" t="s">
        <v>3212</v>
      </c>
      <c r="K345" s="1" t="s">
        <v>3299</v>
      </c>
      <c r="L345" s="1" t="s">
        <v>3301</v>
      </c>
      <c r="M345" s="1" t="s">
        <v>3303</v>
      </c>
      <c r="N345" s="1" t="s">
        <v>3646</v>
      </c>
      <c r="O345" s="1" t="s">
        <v>4105</v>
      </c>
      <c r="P345" s="1" t="s">
        <v>4244</v>
      </c>
      <c r="Q345" s="1" t="s">
        <v>4617</v>
      </c>
      <c r="R345">
        <v>1</v>
      </c>
      <c r="S345" s="1" t="s">
        <v>4619</v>
      </c>
      <c r="T345" s="1" t="s">
        <v>4624</v>
      </c>
      <c r="U345" s="1"/>
      <c r="V345" s="1" t="s">
        <v>4628</v>
      </c>
      <c r="W345" s="1"/>
      <c r="X345" s="1"/>
      <c r="Y345" s="1" t="s">
        <v>4637</v>
      </c>
      <c r="Z345" s="1"/>
      <c r="AA345" s="1"/>
      <c r="AB345" s="1" t="s">
        <v>4643</v>
      </c>
      <c r="AC345" s="1" t="s">
        <v>4645</v>
      </c>
      <c r="AD345" s="1" t="s">
        <v>4657</v>
      </c>
      <c r="AE345" s="1" t="s">
        <v>4669</v>
      </c>
      <c r="AG345" s="23">
        <f>VALUE(Table1[[#This Row],[TotalFatalInjuries]])</f>
        <v>0</v>
      </c>
      <c r="AH345" s="23">
        <f>VALUE(Table1[[#This Row],[TotalSeriousInjuries]])</f>
        <v>2</v>
      </c>
      <c r="AI345" s="23">
        <f>VALUE(Table1[[#This Row],[TotalMinorInjuries]])</f>
        <v>0</v>
      </c>
      <c r="AJ345" s="23">
        <f>VALUE(Table1[[#This Row],[TotalUninjured]])</f>
        <v>0</v>
      </c>
      <c r="AK345" s="23">
        <f t="shared" si="5"/>
        <v>2</v>
      </c>
      <c r="AL345" s="23" t="str">
        <f>RIGHT(Table1[[#This Row],[Location]],2)</f>
        <v>OH</v>
      </c>
      <c r="AM345" s="23">
        <f>YEAR(Table1[[#This Row],[EventDate]])</f>
        <v>2011</v>
      </c>
    </row>
    <row r="346" spans="1:39" x14ac:dyDescent="0.25">
      <c r="A346" s="1" t="s">
        <v>371</v>
      </c>
      <c r="B346" s="1" t="s">
        <v>505</v>
      </c>
      <c r="C346" s="1" t="s">
        <v>851</v>
      </c>
      <c r="D346" s="1" t="s">
        <v>1258</v>
      </c>
      <c r="E346" s="1" t="s">
        <v>1682</v>
      </c>
      <c r="F346" s="1" t="s">
        <v>1801</v>
      </c>
      <c r="G346" s="1" t="s">
        <v>2125</v>
      </c>
      <c r="H346" s="1" t="s">
        <v>2574</v>
      </c>
      <c r="I346" s="1" t="s">
        <v>2914</v>
      </c>
      <c r="J346" s="1" t="s">
        <v>3213</v>
      </c>
      <c r="K346" s="1" t="s">
        <v>4807</v>
      </c>
      <c r="L346" s="1" t="s">
        <v>3300</v>
      </c>
      <c r="M346" s="1" t="s">
        <v>3303</v>
      </c>
      <c r="N346" s="1" t="s">
        <v>3647</v>
      </c>
      <c r="O346" s="1" t="s">
        <v>4106</v>
      </c>
      <c r="P346" s="1" t="s">
        <v>4516</v>
      </c>
      <c r="Q346" s="1" t="s">
        <v>4617</v>
      </c>
      <c r="R346">
        <v>1</v>
      </c>
      <c r="S346" s="1" t="s">
        <v>4619</v>
      </c>
      <c r="T346" s="1" t="s">
        <v>4624</v>
      </c>
      <c r="U346" s="1"/>
      <c r="V346" s="1" t="s">
        <v>4627</v>
      </c>
      <c r="W346" s="1"/>
      <c r="X346" s="1" t="s">
        <v>4638</v>
      </c>
      <c r="Y346" s="1"/>
      <c r="Z346" s="1"/>
      <c r="AA346" s="1"/>
      <c r="AB346" s="1" t="s">
        <v>4643</v>
      </c>
      <c r="AC346" s="1" t="s">
        <v>4646</v>
      </c>
      <c r="AD346" s="1" t="s">
        <v>4657</v>
      </c>
      <c r="AE346" s="1" t="s">
        <v>4762</v>
      </c>
      <c r="AG346" s="23">
        <f>VALUE(Table1[[#This Row],[TotalFatalInjuries]])</f>
        <v>1</v>
      </c>
      <c r="AH346" s="23">
        <f>VALUE(Table1[[#This Row],[TotalSeriousInjuries]])</f>
        <v>0</v>
      </c>
      <c r="AI346" s="23">
        <f>VALUE(Table1[[#This Row],[TotalMinorInjuries]])</f>
        <v>0</v>
      </c>
      <c r="AJ346" s="23">
        <f>VALUE(Table1[[#This Row],[TotalUninjured]])</f>
        <v>0</v>
      </c>
      <c r="AK346" s="23">
        <f t="shared" si="5"/>
        <v>1</v>
      </c>
      <c r="AL346" s="23" t="str">
        <f>RIGHT(Table1[[#This Row],[Location]],2)</f>
        <v>NC</v>
      </c>
      <c r="AM346" s="23">
        <f>YEAR(Table1[[#This Row],[EventDate]])</f>
        <v>2011</v>
      </c>
    </row>
    <row r="347" spans="1:39" x14ac:dyDescent="0.25">
      <c r="A347" s="1" t="s">
        <v>372</v>
      </c>
      <c r="B347" s="1" t="s">
        <v>505</v>
      </c>
      <c r="C347" s="1" t="s">
        <v>852</v>
      </c>
      <c r="D347" s="1" t="s">
        <v>1259</v>
      </c>
      <c r="E347" s="1" t="s">
        <v>1683</v>
      </c>
      <c r="F347" s="1" t="s">
        <v>1801</v>
      </c>
      <c r="G347" s="1" t="s">
        <v>2126</v>
      </c>
      <c r="H347" s="1" t="s">
        <v>2575</v>
      </c>
      <c r="I347" s="1" t="s">
        <v>2915</v>
      </c>
      <c r="J347" s="1" t="s">
        <v>3214</v>
      </c>
      <c r="K347" s="1" t="s">
        <v>3299</v>
      </c>
      <c r="L347" s="1" t="s">
        <v>3300</v>
      </c>
      <c r="M347" s="1" t="s">
        <v>3303</v>
      </c>
      <c r="N347" s="1" t="s">
        <v>3648</v>
      </c>
      <c r="O347" s="1" t="s">
        <v>4107</v>
      </c>
      <c r="P347" s="1" t="s">
        <v>4415</v>
      </c>
      <c r="Q347" s="1" t="s">
        <v>4617</v>
      </c>
      <c r="R347">
        <v>1</v>
      </c>
      <c r="S347" s="1" t="s">
        <v>4619</v>
      </c>
      <c r="T347" s="1" t="s">
        <v>4624</v>
      </c>
      <c r="U347" s="1"/>
      <c r="V347" s="1" t="s">
        <v>4627</v>
      </c>
      <c r="W347" s="1"/>
      <c r="X347" s="1"/>
      <c r="Y347" s="1" t="s">
        <v>4638</v>
      </c>
      <c r="Z347" s="1"/>
      <c r="AA347" s="1" t="s">
        <v>4638</v>
      </c>
      <c r="AB347" s="1" t="s">
        <v>4643</v>
      </c>
      <c r="AC347" s="1" t="s">
        <v>4649</v>
      </c>
      <c r="AD347" s="1" t="s">
        <v>4657</v>
      </c>
      <c r="AE347" s="1" t="s">
        <v>4777</v>
      </c>
      <c r="AG347" s="23">
        <f>VALUE(Table1[[#This Row],[TotalFatalInjuries]])</f>
        <v>0</v>
      </c>
      <c r="AH347" s="23">
        <f>VALUE(Table1[[#This Row],[TotalSeriousInjuries]])</f>
        <v>1</v>
      </c>
      <c r="AI347" s="23">
        <f>VALUE(Table1[[#This Row],[TotalMinorInjuries]])</f>
        <v>0</v>
      </c>
      <c r="AJ347" s="23">
        <f>VALUE(Table1[[#This Row],[TotalUninjured]])</f>
        <v>1</v>
      </c>
      <c r="AK347" s="23">
        <f t="shared" si="5"/>
        <v>2</v>
      </c>
      <c r="AL347" s="23" t="str">
        <f>RIGHT(Table1[[#This Row],[Location]],2)</f>
        <v>LA</v>
      </c>
      <c r="AM347" s="23">
        <f>YEAR(Table1[[#This Row],[EventDate]])</f>
        <v>2011</v>
      </c>
    </row>
    <row r="348" spans="1:39" x14ac:dyDescent="0.25">
      <c r="A348" s="1" t="s">
        <v>373</v>
      </c>
      <c r="B348" s="1" t="s">
        <v>505</v>
      </c>
      <c r="C348" s="1" t="s">
        <v>853</v>
      </c>
      <c r="D348" s="1" t="s">
        <v>1260</v>
      </c>
      <c r="E348" s="1" t="s">
        <v>1684</v>
      </c>
      <c r="F348" s="1" t="s">
        <v>1801</v>
      </c>
      <c r="G348" s="1" t="s">
        <v>2127</v>
      </c>
      <c r="H348" s="1" t="s">
        <v>2576</v>
      </c>
      <c r="I348" s="1" t="s">
        <v>2916</v>
      </c>
      <c r="J348" s="1" t="s">
        <v>3215</v>
      </c>
      <c r="K348" s="1" t="s">
        <v>4807</v>
      </c>
      <c r="L348" s="1" t="s">
        <v>3300</v>
      </c>
      <c r="M348" s="1" t="s">
        <v>3303</v>
      </c>
      <c r="N348" s="1" t="s">
        <v>3649</v>
      </c>
      <c r="O348" s="1" t="s">
        <v>3976</v>
      </c>
      <c r="P348" s="1" t="s">
        <v>4404</v>
      </c>
      <c r="Q348" s="1" t="s">
        <v>4617</v>
      </c>
      <c r="R348">
        <v>1</v>
      </c>
      <c r="S348" s="1" t="s">
        <v>4619</v>
      </c>
      <c r="T348" s="1" t="s">
        <v>4624</v>
      </c>
      <c r="U348" s="1"/>
      <c r="V348" s="1" t="s">
        <v>4627</v>
      </c>
      <c r="W348" s="1"/>
      <c r="X348" s="1" t="s">
        <v>4638</v>
      </c>
      <c r="Y348" s="1"/>
      <c r="Z348" s="1"/>
      <c r="AA348" s="1"/>
      <c r="AB348" s="1" t="s">
        <v>4643</v>
      </c>
      <c r="AC348" s="1" t="s">
        <v>4648</v>
      </c>
      <c r="AD348" s="1" t="s">
        <v>4657</v>
      </c>
      <c r="AE348" s="1" t="s">
        <v>1190</v>
      </c>
      <c r="AG348" s="23">
        <f>VALUE(Table1[[#This Row],[TotalFatalInjuries]])</f>
        <v>1</v>
      </c>
      <c r="AH348" s="23">
        <f>VALUE(Table1[[#This Row],[TotalSeriousInjuries]])</f>
        <v>0</v>
      </c>
      <c r="AI348" s="23">
        <f>VALUE(Table1[[#This Row],[TotalMinorInjuries]])</f>
        <v>0</v>
      </c>
      <c r="AJ348" s="23">
        <f>VALUE(Table1[[#This Row],[TotalUninjured]])</f>
        <v>0</v>
      </c>
      <c r="AK348" s="23">
        <f t="shared" si="5"/>
        <v>1</v>
      </c>
      <c r="AL348" s="23" t="str">
        <f>RIGHT(Table1[[#This Row],[Location]],2)</f>
        <v>MI</v>
      </c>
      <c r="AM348" s="23">
        <f>YEAR(Table1[[#This Row],[EventDate]])</f>
        <v>2011</v>
      </c>
    </row>
    <row r="349" spans="1:39" x14ac:dyDescent="0.25">
      <c r="A349" s="1" t="s">
        <v>374</v>
      </c>
      <c r="B349" s="1" t="s">
        <v>505</v>
      </c>
      <c r="C349" s="1" t="s">
        <v>854</v>
      </c>
      <c r="D349" s="1" t="s">
        <v>1261</v>
      </c>
      <c r="E349" s="1" t="s">
        <v>1685</v>
      </c>
      <c r="F349" s="1" t="s">
        <v>1801</v>
      </c>
      <c r="G349" s="1" t="s">
        <v>2128</v>
      </c>
      <c r="H349" s="1" t="s">
        <v>2577</v>
      </c>
      <c r="I349" s="1"/>
      <c r="J349" s="1"/>
      <c r="K349" s="1" t="s">
        <v>3299</v>
      </c>
      <c r="L349" s="1" t="s">
        <v>3300</v>
      </c>
      <c r="M349" s="1" t="s">
        <v>3303</v>
      </c>
      <c r="N349" s="1" t="s">
        <v>3650</v>
      </c>
      <c r="O349" s="1" t="s">
        <v>4108</v>
      </c>
      <c r="P349" s="1" t="s">
        <v>4517</v>
      </c>
      <c r="Q349" s="1" t="s">
        <v>4617</v>
      </c>
      <c r="R349">
        <v>1</v>
      </c>
      <c r="S349" s="1" t="s">
        <v>4619</v>
      </c>
      <c r="T349" s="1" t="s">
        <v>4624</v>
      </c>
      <c r="U349" s="1"/>
      <c r="V349" s="1" t="s">
        <v>4627</v>
      </c>
      <c r="W349" s="1"/>
      <c r="X349" s="1"/>
      <c r="Y349" s="1" t="s">
        <v>4638</v>
      </c>
      <c r="Z349" s="1" t="s">
        <v>4638</v>
      </c>
      <c r="AA349" s="1"/>
      <c r="AB349" s="1" t="s">
        <v>4643</v>
      </c>
      <c r="AC349" s="1" t="s">
        <v>4647</v>
      </c>
      <c r="AD349" s="1" t="s">
        <v>4657</v>
      </c>
      <c r="AE349" s="1" t="s">
        <v>4774</v>
      </c>
      <c r="AG349" s="23">
        <f>VALUE(Table1[[#This Row],[TotalFatalInjuries]])</f>
        <v>0</v>
      </c>
      <c r="AH349" s="23">
        <f>VALUE(Table1[[#This Row],[TotalSeriousInjuries]])</f>
        <v>1</v>
      </c>
      <c r="AI349" s="23">
        <f>VALUE(Table1[[#This Row],[TotalMinorInjuries]])</f>
        <v>1</v>
      </c>
      <c r="AJ349" s="23">
        <f>VALUE(Table1[[#This Row],[TotalUninjured]])</f>
        <v>0</v>
      </c>
      <c r="AK349" s="23">
        <f t="shared" si="5"/>
        <v>2</v>
      </c>
      <c r="AL349" s="23" t="str">
        <f>RIGHT(Table1[[#This Row],[Location]],2)</f>
        <v>NV</v>
      </c>
      <c r="AM349" s="23">
        <f>YEAR(Table1[[#This Row],[EventDate]])</f>
        <v>2011</v>
      </c>
    </row>
    <row r="350" spans="1:39" x14ac:dyDescent="0.25">
      <c r="A350" s="1" t="s">
        <v>375</v>
      </c>
      <c r="B350" s="1" t="s">
        <v>505</v>
      </c>
      <c r="C350" s="1" t="s">
        <v>855</v>
      </c>
      <c r="D350" s="1" t="s">
        <v>1262</v>
      </c>
      <c r="E350" s="1" t="s">
        <v>1686</v>
      </c>
      <c r="F350" s="1" t="s">
        <v>1801</v>
      </c>
      <c r="G350" s="1" t="s">
        <v>2129</v>
      </c>
      <c r="H350" s="1" t="s">
        <v>2578</v>
      </c>
      <c r="I350" s="1" t="s">
        <v>2874</v>
      </c>
      <c r="J350" s="1" t="s">
        <v>3216</v>
      </c>
      <c r="K350" s="1" t="s">
        <v>3299</v>
      </c>
      <c r="L350" s="1" t="s">
        <v>3300</v>
      </c>
      <c r="M350" s="1" t="s">
        <v>3303</v>
      </c>
      <c r="N350" s="1" t="s">
        <v>3651</v>
      </c>
      <c r="O350" s="1" t="s">
        <v>4109</v>
      </c>
      <c r="P350" s="1" t="s">
        <v>4228</v>
      </c>
      <c r="Q350" s="1" t="s">
        <v>4617</v>
      </c>
      <c r="R350">
        <v>1</v>
      </c>
      <c r="S350" s="1" t="s">
        <v>4619</v>
      </c>
      <c r="T350" s="1" t="s">
        <v>4624</v>
      </c>
      <c r="U350" s="1"/>
      <c r="V350" s="1" t="s">
        <v>4627</v>
      </c>
      <c r="W350" s="1"/>
      <c r="X350" s="1"/>
      <c r="Y350" s="1"/>
      <c r="Z350" s="1"/>
      <c r="AA350" s="1" t="s">
        <v>4638</v>
      </c>
      <c r="AB350" s="1" t="s">
        <v>4643</v>
      </c>
      <c r="AC350" s="1"/>
      <c r="AD350" s="1" t="s">
        <v>4657</v>
      </c>
      <c r="AE350" s="1" t="s">
        <v>1154</v>
      </c>
      <c r="AG350" s="23">
        <f>VALUE(Table1[[#This Row],[TotalFatalInjuries]])</f>
        <v>0</v>
      </c>
      <c r="AH350" s="23">
        <f>VALUE(Table1[[#This Row],[TotalSeriousInjuries]])</f>
        <v>0</v>
      </c>
      <c r="AI350" s="23">
        <f>VALUE(Table1[[#This Row],[TotalMinorInjuries]])</f>
        <v>0</v>
      </c>
      <c r="AJ350" s="23">
        <f>VALUE(Table1[[#This Row],[TotalUninjured]])</f>
        <v>1</v>
      </c>
      <c r="AK350" s="23">
        <f t="shared" si="5"/>
        <v>1</v>
      </c>
      <c r="AL350" s="23" t="str">
        <f>RIGHT(Table1[[#This Row],[Location]],2)</f>
        <v>ID</v>
      </c>
      <c r="AM350" s="23">
        <f>YEAR(Table1[[#This Row],[EventDate]])</f>
        <v>2011</v>
      </c>
    </row>
    <row r="351" spans="1:39" x14ac:dyDescent="0.25">
      <c r="A351" s="1" t="s">
        <v>376</v>
      </c>
      <c r="B351" s="1" t="s">
        <v>505</v>
      </c>
      <c r="C351" s="1" t="s">
        <v>856</v>
      </c>
      <c r="D351" s="1" t="s">
        <v>1262</v>
      </c>
      <c r="E351" s="1" t="s">
        <v>1687</v>
      </c>
      <c r="F351" s="1" t="s">
        <v>1801</v>
      </c>
      <c r="G351" s="1" t="s">
        <v>2130</v>
      </c>
      <c r="H351" s="1" t="s">
        <v>2579</v>
      </c>
      <c r="I351" s="1"/>
      <c r="J351" s="1"/>
      <c r="K351" s="1" t="s">
        <v>4807</v>
      </c>
      <c r="L351" s="1" t="s">
        <v>3300</v>
      </c>
      <c r="M351" s="1" t="s">
        <v>3303</v>
      </c>
      <c r="N351" s="1" t="s">
        <v>3652</v>
      </c>
      <c r="O351" s="1" t="s">
        <v>4110</v>
      </c>
      <c r="P351" s="1" t="s">
        <v>4518</v>
      </c>
      <c r="Q351" s="1" t="s">
        <v>4617</v>
      </c>
      <c r="R351">
        <v>1</v>
      </c>
      <c r="S351" s="1"/>
      <c r="T351" s="1" t="s">
        <v>4624</v>
      </c>
      <c r="U351" s="1"/>
      <c r="V351" s="1" t="s">
        <v>4627</v>
      </c>
      <c r="W351" s="1"/>
      <c r="X351" s="1" t="s">
        <v>4637</v>
      </c>
      <c r="Y351" s="1"/>
      <c r="Z351" s="1"/>
      <c r="AA351" s="1"/>
      <c r="AB351" s="1" t="s">
        <v>4643</v>
      </c>
      <c r="AC351" s="1" t="s">
        <v>4647</v>
      </c>
      <c r="AD351" s="1" t="s">
        <v>4657</v>
      </c>
      <c r="AE351" s="1" t="s">
        <v>4752</v>
      </c>
      <c r="AG351" s="23">
        <f>VALUE(Table1[[#This Row],[TotalFatalInjuries]])</f>
        <v>2</v>
      </c>
      <c r="AH351" s="23">
        <f>VALUE(Table1[[#This Row],[TotalSeriousInjuries]])</f>
        <v>0</v>
      </c>
      <c r="AI351" s="23">
        <f>VALUE(Table1[[#This Row],[TotalMinorInjuries]])</f>
        <v>0</v>
      </c>
      <c r="AJ351" s="23">
        <f>VALUE(Table1[[#This Row],[TotalUninjured]])</f>
        <v>0</v>
      </c>
      <c r="AK351" s="23">
        <f t="shared" si="5"/>
        <v>2</v>
      </c>
      <c r="AL351" s="23" t="str">
        <f>RIGHT(Table1[[#This Row],[Location]],2)</f>
        <v>NM</v>
      </c>
      <c r="AM351" s="23">
        <f>YEAR(Table1[[#This Row],[EventDate]])</f>
        <v>2011</v>
      </c>
    </row>
    <row r="352" spans="1:39" x14ac:dyDescent="0.25">
      <c r="A352" s="1" t="s">
        <v>377</v>
      </c>
      <c r="B352" s="1" t="s">
        <v>505</v>
      </c>
      <c r="C352" s="1" t="s">
        <v>857</v>
      </c>
      <c r="D352" s="1" t="s">
        <v>1262</v>
      </c>
      <c r="E352" s="1" t="s">
        <v>1688</v>
      </c>
      <c r="F352" s="1" t="s">
        <v>1801</v>
      </c>
      <c r="G352" s="1" t="s">
        <v>2131</v>
      </c>
      <c r="H352" s="1" t="s">
        <v>2580</v>
      </c>
      <c r="I352" s="1" t="s">
        <v>2917</v>
      </c>
      <c r="J352" s="1" t="s">
        <v>3217</v>
      </c>
      <c r="K352" s="1" t="s">
        <v>3299</v>
      </c>
      <c r="L352" s="1" t="s">
        <v>3300</v>
      </c>
      <c r="M352" s="1" t="s">
        <v>3303</v>
      </c>
      <c r="N352" s="1" t="s">
        <v>3653</v>
      </c>
      <c r="O352" s="1" t="s">
        <v>4111</v>
      </c>
      <c r="P352" s="1" t="s">
        <v>4519</v>
      </c>
      <c r="Q352" s="1" t="s">
        <v>4617</v>
      </c>
      <c r="R352">
        <v>1</v>
      </c>
      <c r="S352" s="1" t="s">
        <v>4619</v>
      </c>
      <c r="T352" s="1" t="s">
        <v>4624</v>
      </c>
      <c r="U352" s="1"/>
      <c r="V352" s="1" t="s">
        <v>4627</v>
      </c>
      <c r="W352" s="1"/>
      <c r="X352" s="1"/>
      <c r="Y352" s="1"/>
      <c r="Z352" s="1"/>
      <c r="AA352" s="1" t="s">
        <v>4638</v>
      </c>
      <c r="AB352" s="1" t="s">
        <v>4643</v>
      </c>
      <c r="AC352" s="1" t="s">
        <v>4649</v>
      </c>
      <c r="AD352" s="1" t="s">
        <v>4657</v>
      </c>
      <c r="AE352" s="1" t="s">
        <v>4758</v>
      </c>
      <c r="AG352" s="23">
        <f>VALUE(Table1[[#This Row],[TotalFatalInjuries]])</f>
        <v>0</v>
      </c>
      <c r="AH352" s="23">
        <f>VALUE(Table1[[#This Row],[TotalSeriousInjuries]])</f>
        <v>0</v>
      </c>
      <c r="AI352" s="23">
        <f>VALUE(Table1[[#This Row],[TotalMinorInjuries]])</f>
        <v>0</v>
      </c>
      <c r="AJ352" s="23">
        <f>VALUE(Table1[[#This Row],[TotalUninjured]])</f>
        <v>1</v>
      </c>
      <c r="AK352" s="23">
        <f t="shared" si="5"/>
        <v>1</v>
      </c>
      <c r="AL352" s="23" t="str">
        <f>RIGHT(Table1[[#This Row],[Location]],2)</f>
        <v>FL</v>
      </c>
      <c r="AM352" s="23">
        <f>YEAR(Table1[[#This Row],[EventDate]])</f>
        <v>2011</v>
      </c>
    </row>
    <row r="353" spans="1:39" x14ac:dyDescent="0.25">
      <c r="A353" s="1" t="s">
        <v>378</v>
      </c>
      <c r="B353" s="1" t="s">
        <v>505</v>
      </c>
      <c r="C353" s="1" t="s">
        <v>858</v>
      </c>
      <c r="D353" s="1" t="s">
        <v>1263</v>
      </c>
      <c r="E353" s="1" t="s">
        <v>1689</v>
      </c>
      <c r="F353" s="1" t="s">
        <v>1801</v>
      </c>
      <c r="G353" s="1" t="s">
        <v>2132</v>
      </c>
      <c r="H353" s="1" t="s">
        <v>2581</v>
      </c>
      <c r="I353" s="1" t="s">
        <v>2918</v>
      </c>
      <c r="J353" s="1" t="s">
        <v>3218</v>
      </c>
      <c r="K353" s="1" t="s">
        <v>4807</v>
      </c>
      <c r="L353" s="1" t="s">
        <v>3300</v>
      </c>
      <c r="M353" s="1" t="s">
        <v>3303</v>
      </c>
      <c r="N353" s="1" t="s">
        <v>3654</v>
      </c>
      <c r="O353" s="1" t="s">
        <v>4112</v>
      </c>
      <c r="P353" s="1" t="s">
        <v>4520</v>
      </c>
      <c r="Q353" s="1" t="s">
        <v>4618</v>
      </c>
      <c r="R353">
        <v>1</v>
      </c>
      <c r="S353" s="1" t="s">
        <v>4619</v>
      </c>
      <c r="T353" s="1" t="s">
        <v>4624</v>
      </c>
      <c r="U353" s="1"/>
      <c r="V353" s="1" t="s">
        <v>4627</v>
      </c>
      <c r="W353" s="1"/>
      <c r="X353" s="1" t="s">
        <v>4638</v>
      </c>
      <c r="Y353" s="1"/>
      <c r="Z353" s="1"/>
      <c r="AA353" s="1"/>
      <c r="AB353" s="1" t="s">
        <v>4643</v>
      </c>
      <c r="AC353" s="1" t="s">
        <v>4646</v>
      </c>
      <c r="AD353" s="1" t="s">
        <v>4657</v>
      </c>
      <c r="AE353" s="1" t="s">
        <v>1051</v>
      </c>
      <c r="AG353" s="23">
        <f>VALUE(Table1[[#This Row],[TotalFatalInjuries]])</f>
        <v>1</v>
      </c>
      <c r="AH353" s="23">
        <f>VALUE(Table1[[#This Row],[TotalSeriousInjuries]])</f>
        <v>0</v>
      </c>
      <c r="AI353" s="23">
        <f>VALUE(Table1[[#This Row],[TotalMinorInjuries]])</f>
        <v>0</v>
      </c>
      <c r="AJ353" s="23">
        <f>VALUE(Table1[[#This Row],[TotalUninjured]])</f>
        <v>0</v>
      </c>
      <c r="AK353" s="23">
        <f t="shared" si="5"/>
        <v>1</v>
      </c>
      <c r="AL353" s="23" t="str">
        <f>RIGHT(Table1[[#This Row],[Location]],2)</f>
        <v>AL</v>
      </c>
      <c r="AM353" s="23">
        <f>YEAR(Table1[[#This Row],[EventDate]])</f>
        <v>2011</v>
      </c>
    </row>
    <row r="354" spans="1:39" x14ac:dyDescent="0.25">
      <c r="A354" s="1" t="s">
        <v>379</v>
      </c>
      <c r="B354" s="1" t="s">
        <v>505</v>
      </c>
      <c r="C354" s="1" t="s">
        <v>859</v>
      </c>
      <c r="D354" s="1" t="s">
        <v>1264</v>
      </c>
      <c r="E354" s="1" t="s">
        <v>1381</v>
      </c>
      <c r="F354" s="1" t="s">
        <v>1801</v>
      </c>
      <c r="G354" s="1" t="s">
        <v>1824</v>
      </c>
      <c r="H354" s="1" t="s">
        <v>2582</v>
      </c>
      <c r="I354" s="1" t="s">
        <v>2919</v>
      </c>
      <c r="J354" s="1" t="s">
        <v>3219</v>
      </c>
      <c r="K354" s="1" t="s">
        <v>4807</v>
      </c>
      <c r="L354" s="1" t="s">
        <v>3300</v>
      </c>
      <c r="M354" s="1" t="s">
        <v>3303</v>
      </c>
      <c r="N354" s="1" t="s">
        <v>3655</v>
      </c>
      <c r="O354" s="1" t="s">
        <v>4113</v>
      </c>
      <c r="P354" s="1" t="s">
        <v>4521</v>
      </c>
      <c r="Q354" s="1" t="s">
        <v>4618</v>
      </c>
      <c r="R354">
        <v>1</v>
      </c>
      <c r="S354" s="1" t="s">
        <v>4619</v>
      </c>
      <c r="T354" s="1" t="s">
        <v>4624</v>
      </c>
      <c r="U354" s="1"/>
      <c r="V354" s="1" t="s">
        <v>4631</v>
      </c>
      <c r="W354" s="1"/>
      <c r="X354" s="1" t="s">
        <v>4640</v>
      </c>
      <c r="Y354" s="1" t="s">
        <v>4641</v>
      </c>
      <c r="Z354" s="1"/>
      <c r="AA354" s="1"/>
      <c r="AB354" s="1" t="s">
        <v>4643</v>
      </c>
      <c r="AC354" s="1" t="s">
        <v>4647</v>
      </c>
      <c r="AD354" s="1" t="s">
        <v>4657</v>
      </c>
      <c r="AE354" s="1" t="s">
        <v>4697</v>
      </c>
      <c r="AG354" s="23">
        <f>VALUE(Table1[[#This Row],[TotalFatalInjuries]])</f>
        <v>11</v>
      </c>
      <c r="AH354" s="23">
        <f>VALUE(Table1[[#This Row],[TotalSeriousInjuries]])</f>
        <v>66</v>
      </c>
      <c r="AI354" s="23">
        <f>VALUE(Table1[[#This Row],[TotalMinorInjuries]])</f>
        <v>0</v>
      </c>
      <c r="AJ354" s="23">
        <f>VALUE(Table1[[#This Row],[TotalUninjured]])</f>
        <v>0</v>
      </c>
      <c r="AK354" s="23">
        <f t="shared" si="5"/>
        <v>77</v>
      </c>
      <c r="AL354" s="23" t="str">
        <f>RIGHT(Table1[[#This Row],[Location]],2)</f>
        <v>NV</v>
      </c>
      <c r="AM354" s="23">
        <f>YEAR(Table1[[#This Row],[EventDate]])</f>
        <v>2011</v>
      </c>
    </row>
    <row r="355" spans="1:39" x14ac:dyDescent="0.25">
      <c r="A355" s="1" t="s">
        <v>380</v>
      </c>
      <c r="B355" s="1" t="s">
        <v>505</v>
      </c>
      <c r="C355" s="1" t="s">
        <v>860</v>
      </c>
      <c r="D355" s="1" t="s">
        <v>1265</v>
      </c>
      <c r="E355" s="1" t="s">
        <v>1676</v>
      </c>
      <c r="F355" s="1" t="s">
        <v>1801</v>
      </c>
      <c r="G355" s="1" t="s">
        <v>2133</v>
      </c>
      <c r="H355" s="1" t="s">
        <v>2583</v>
      </c>
      <c r="I355" s="1" t="s">
        <v>2909</v>
      </c>
      <c r="J355" s="1" t="s">
        <v>3208</v>
      </c>
      <c r="K355" s="1" t="s">
        <v>4807</v>
      </c>
      <c r="L355" s="1" t="s">
        <v>3300</v>
      </c>
      <c r="M355" s="1" t="s">
        <v>3303</v>
      </c>
      <c r="N355" s="1" t="s">
        <v>3656</v>
      </c>
      <c r="O355" s="1" t="s">
        <v>4114</v>
      </c>
      <c r="P355" s="1" t="s">
        <v>4298</v>
      </c>
      <c r="Q355" s="1" t="s">
        <v>4617</v>
      </c>
      <c r="R355">
        <v>1</v>
      </c>
      <c r="S355" s="1" t="s">
        <v>4619</v>
      </c>
      <c r="T355" s="1" t="s">
        <v>4624</v>
      </c>
      <c r="U355" s="1"/>
      <c r="V355" s="1" t="s">
        <v>4627</v>
      </c>
      <c r="W355" s="1"/>
      <c r="X355" s="1" t="s">
        <v>4638</v>
      </c>
      <c r="Y355" s="1"/>
      <c r="Z355" s="1"/>
      <c r="AA355" s="1"/>
      <c r="AB355" s="1" t="s">
        <v>4643</v>
      </c>
      <c r="AC355" s="1" t="s">
        <v>4648</v>
      </c>
      <c r="AD355" s="1" t="s">
        <v>4657</v>
      </c>
      <c r="AE355" s="1" t="s">
        <v>4766</v>
      </c>
      <c r="AG355" s="23">
        <f>VALUE(Table1[[#This Row],[TotalFatalInjuries]])</f>
        <v>1</v>
      </c>
      <c r="AH355" s="23">
        <f>VALUE(Table1[[#This Row],[TotalSeriousInjuries]])</f>
        <v>0</v>
      </c>
      <c r="AI355" s="23">
        <f>VALUE(Table1[[#This Row],[TotalMinorInjuries]])</f>
        <v>0</v>
      </c>
      <c r="AJ355" s="23">
        <f>VALUE(Table1[[#This Row],[TotalUninjured]])</f>
        <v>0</v>
      </c>
      <c r="AK355" s="23">
        <f t="shared" si="5"/>
        <v>1</v>
      </c>
      <c r="AL355" s="23" t="str">
        <f>RIGHT(Table1[[#This Row],[Location]],2)</f>
        <v>UT</v>
      </c>
      <c r="AM355" s="23">
        <f>YEAR(Table1[[#This Row],[EventDate]])</f>
        <v>2011</v>
      </c>
    </row>
    <row r="356" spans="1:39" x14ac:dyDescent="0.25">
      <c r="A356" s="1" t="s">
        <v>381</v>
      </c>
      <c r="B356" s="1" t="s">
        <v>505</v>
      </c>
      <c r="C356" s="1" t="s">
        <v>861</v>
      </c>
      <c r="D356" s="1" t="s">
        <v>1265</v>
      </c>
      <c r="E356" s="1" t="s">
        <v>1381</v>
      </c>
      <c r="F356" s="1" t="s">
        <v>1801</v>
      </c>
      <c r="G356" s="1" t="s">
        <v>1824</v>
      </c>
      <c r="H356" s="1" t="s">
        <v>2582</v>
      </c>
      <c r="I356" s="1" t="s">
        <v>2713</v>
      </c>
      <c r="J356" s="1" t="s">
        <v>3219</v>
      </c>
      <c r="K356" s="1" t="s">
        <v>3299</v>
      </c>
      <c r="L356" s="1" t="s">
        <v>3300</v>
      </c>
      <c r="M356" s="1" t="s">
        <v>3303</v>
      </c>
      <c r="N356" s="1" t="s">
        <v>3657</v>
      </c>
      <c r="O356" s="1" t="s">
        <v>4115</v>
      </c>
      <c r="P356" s="1" t="s">
        <v>4522</v>
      </c>
      <c r="Q356" s="1" t="s">
        <v>4617</v>
      </c>
      <c r="R356">
        <v>1</v>
      </c>
      <c r="S356" s="1" t="s">
        <v>4619</v>
      </c>
      <c r="T356" s="1" t="s">
        <v>4624</v>
      </c>
      <c r="U356" s="1"/>
      <c r="V356" s="1" t="s">
        <v>4631</v>
      </c>
      <c r="W356" s="1"/>
      <c r="X356" s="1"/>
      <c r="Y356" s="1" t="s">
        <v>4638</v>
      </c>
      <c r="Z356" s="1"/>
      <c r="AA356" s="1"/>
      <c r="AB356" s="1" t="s">
        <v>4643</v>
      </c>
      <c r="AC356" s="1" t="s">
        <v>4646</v>
      </c>
      <c r="AD356" s="1" t="s">
        <v>4657</v>
      </c>
      <c r="AE356" s="1" t="s">
        <v>4778</v>
      </c>
      <c r="AG356" s="23">
        <f>VALUE(Table1[[#This Row],[TotalFatalInjuries]])</f>
        <v>0</v>
      </c>
      <c r="AH356" s="23">
        <f>VALUE(Table1[[#This Row],[TotalSeriousInjuries]])</f>
        <v>1</v>
      </c>
      <c r="AI356" s="23">
        <f>VALUE(Table1[[#This Row],[TotalMinorInjuries]])</f>
        <v>0</v>
      </c>
      <c r="AJ356" s="23">
        <f>VALUE(Table1[[#This Row],[TotalUninjured]])</f>
        <v>0</v>
      </c>
      <c r="AK356" s="23">
        <f t="shared" si="5"/>
        <v>1</v>
      </c>
      <c r="AL356" s="23" t="str">
        <f>RIGHT(Table1[[#This Row],[Location]],2)</f>
        <v>NV</v>
      </c>
      <c r="AM356" s="23">
        <f>YEAR(Table1[[#This Row],[EventDate]])</f>
        <v>2011</v>
      </c>
    </row>
    <row r="357" spans="1:39" x14ac:dyDescent="0.25">
      <c r="A357" s="1" t="s">
        <v>382</v>
      </c>
      <c r="B357" s="1" t="s">
        <v>505</v>
      </c>
      <c r="C357" s="1" t="s">
        <v>862</v>
      </c>
      <c r="D357" s="1" t="s">
        <v>1266</v>
      </c>
      <c r="E357" s="1" t="s">
        <v>1690</v>
      </c>
      <c r="F357" s="1" t="s">
        <v>1801</v>
      </c>
      <c r="G357" s="1" t="s">
        <v>2134</v>
      </c>
      <c r="H357" s="1" t="s">
        <v>2584</v>
      </c>
      <c r="I357" s="1" t="s">
        <v>2920</v>
      </c>
      <c r="J357" s="1" t="s">
        <v>3220</v>
      </c>
      <c r="K357" s="1" t="s">
        <v>3299</v>
      </c>
      <c r="L357" s="1" t="s">
        <v>3300</v>
      </c>
      <c r="M357" s="1" t="s">
        <v>3303</v>
      </c>
      <c r="N357" s="1" t="s">
        <v>3658</v>
      </c>
      <c r="O357" s="1" t="s">
        <v>4116</v>
      </c>
      <c r="P357" s="1" t="s">
        <v>4523</v>
      </c>
      <c r="Q357" s="1" t="s">
        <v>4617</v>
      </c>
      <c r="R357">
        <v>1</v>
      </c>
      <c r="S357" s="1" t="s">
        <v>4619</v>
      </c>
      <c r="T357" s="1" t="s">
        <v>4624</v>
      </c>
      <c r="U357" s="1"/>
      <c r="V357" s="1" t="s">
        <v>4627</v>
      </c>
      <c r="W357" s="1"/>
      <c r="X357" s="1"/>
      <c r="Y357" s="1"/>
      <c r="Z357" s="1"/>
      <c r="AA357" s="1" t="s">
        <v>4638</v>
      </c>
      <c r="AB357" s="1" t="s">
        <v>4643</v>
      </c>
      <c r="AC357" s="1" t="s">
        <v>4648</v>
      </c>
      <c r="AD357" s="1" t="s">
        <v>4657</v>
      </c>
      <c r="AE357" s="1" t="s">
        <v>4752</v>
      </c>
      <c r="AG357" s="23">
        <f>VALUE(Table1[[#This Row],[TotalFatalInjuries]])</f>
        <v>0</v>
      </c>
      <c r="AH357" s="23">
        <f>VALUE(Table1[[#This Row],[TotalSeriousInjuries]])</f>
        <v>0</v>
      </c>
      <c r="AI357" s="23">
        <f>VALUE(Table1[[#This Row],[TotalMinorInjuries]])</f>
        <v>0</v>
      </c>
      <c r="AJ357" s="23">
        <f>VALUE(Table1[[#This Row],[TotalUninjured]])</f>
        <v>1</v>
      </c>
      <c r="AK357" s="23">
        <f t="shared" si="5"/>
        <v>1</v>
      </c>
      <c r="AL357" s="23" t="str">
        <f>RIGHT(Table1[[#This Row],[Location]],2)</f>
        <v>CA</v>
      </c>
      <c r="AM357" s="23">
        <f>YEAR(Table1[[#This Row],[EventDate]])</f>
        <v>2011</v>
      </c>
    </row>
    <row r="358" spans="1:39" x14ac:dyDescent="0.25">
      <c r="A358" s="1" t="s">
        <v>383</v>
      </c>
      <c r="B358" s="1" t="s">
        <v>505</v>
      </c>
      <c r="C358" s="1" t="s">
        <v>863</v>
      </c>
      <c r="D358" s="1" t="s">
        <v>1267</v>
      </c>
      <c r="E358" s="1" t="s">
        <v>1691</v>
      </c>
      <c r="F358" s="1" t="s">
        <v>1801</v>
      </c>
      <c r="G358" s="1" t="s">
        <v>2135</v>
      </c>
      <c r="H358" s="1" t="s">
        <v>2585</v>
      </c>
      <c r="I358" s="1" t="s">
        <v>2921</v>
      </c>
      <c r="J358" s="1" t="s">
        <v>3221</v>
      </c>
      <c r="K358" s="1" t="s">
        <v>3299</v>
      </c>
      <c r="L358" s="1" t="s">
        <v>3300</v>
      </c>
      <c r="M358" s="1" t="s">
        <v>3303</v>
      </c>
      <c r="N358" s="1" t="s">
        <v>3659</v>
      </c>
      <c r="O358" s="1" t="s">
        <v>4117</v>
      </c>
      <c r="P358" s="1" t="s">
        <v>4357</v>
      </c>
      <c r="Q358" s="1" t="s">
        <v>4617</v>
      </c>
      <c r="R358">
        <v>1</v>
      </c>
      <c r="S358" s="1" t="s">
        <v>4619</v>
      </c>
      <c r="T358" s="1" t="s">
        <v>4624</v>
      </c>
      <c r="U358" s="1"/>
      <c r="V358" s="1" t="s">
        <v>4627</v>
      </c>
      <c r="W358" s="1"/>
      <c r="X358" s="1"/>
      <c r="Y358" s="1" t="s">
        <v>4638</v>
      </c>
      <c r="Z358" s="1"/>
      <c r="AA358" s="1"/>
      <c r="AB358" s="1" t="s">
        <v>4643</v>
      </c>
      <c r="AC358" s="1" t="s">
        <v>4649</v>
      </c>
      <c r="AD358" s="1" t="s">
        <v>4657</v>
      </c>
      <c r="AE358" s="1" t="s">
        <v>4779</v>
      </c>
      <c r="AG358" s="23">
        <f>VALUE(Table1[[#This Row],[TotalFatalInjuries]])</f>
        <v>0</v>
      </c>
      <c r="AH358" s="23">
        <f>VALUE(Table1[[#This Row],[TotalSeriousInjuries]])</f>
        <v>1</v>
      </c>
      <c r="AI358" s="23">
        <f>VALUE(Table1[[#This Row],[TotalMinorInjuries]])</f>
        <v>0</v>
      </c>
      <c r="AJ358" s="23">
        <f>VALUE(Table1[[#This Row],[TotalUninjured]])</f>
        <v>0</v>
      </c>
      <c r="AK358" s="23">
        <f t="shared" si="5"/>
        <v>1</v>
      </c>
      <c r="AL358" s="23" t="str">
        <f>RIGHT(Table1[[#This Row],[Location]],2)</f>
        <v>FL</v>
      </c>
      <c r="AM358" s="23">
        <f>YEAR(Table1[[#This Row],[EventDate]])</f>
        <v>2011</v>
      </c>
    </row>
    <row r="359" spans="1:39" x14ac:dyDescent="0.25">
      <c r="A359" s="1" t="s">
        <v>384</v>
      </c>
      <c r="B359" s="1" t="s">
        <v>505</v>
      </c>
      <c r="C359" s="1" t="s">
        <v>864</v>
      </c>
      <c r="D359" s="1" t="s">
        <v>1267</v>
      </c>
      <c r="E359" s="1" t="s">
        <v>1692</v>
      </c>
      <c r="F359" s="1" t="s">
        <v>1801</v>
      </c>
      <c r="G359" s="1" t="s">
        <v>2136</v>
      </c>
      <c r="H359" s="1" t="s">
        <v>2586</v>
      </c>
      <c r="I359" s="1" t="s">
        <v>2922</v>
      </c>
      <c r="J359" s="1" t="s">
        <v>3222</v>
      </c>
      <c r="K359" s="1" t="s">
        <v>3299</v>
      </c>
      <c r="L359" s="1" t="s">
        <v>3300</v>
      </c>
      <c r="M359" s="1" t="s">
        <v>3303</v>
      </c>
      <c r="N359" s="1" t="s">
        <v>3660</v>
      </c>
      <c r="O359" s="1" t="s">
        <v>3822</v>
      </c>
      <c r="P359" s="1" t="s">
        <v>4524</v>
      </c>
      <c r="Q359" s="1" t="s">
        <v>4618</v>
      </c>
      <c r="R359">
        <v>1</v>
      </c>
      <c r="S359" s="1" t="s">
        <v>4619</v>
      </c>
      <c r="T359" s="1" t="s">
        <v>4624</v>
      </c>
      <c r="U359" s="1"/>
      <c r="V359" s="1" t="s">
        <v>4627</v>
      </c>
      <c r="W359" s="1"/>
      <c r="X359" s="1"/>
      <c r="Y359" s="1"/>
      <c r="Z359" s="1"/>
      <c r="AA359" s="1" t="s">
        <v>4638</v>
      </c>
      <c r="AB359" s="1" t="s">
        <v>4643</v>
      </c>
      <c r="AC359" s="1"/>
      <c r="AD359" s="1" t="s">
        <v>4657</v>
      </c>
      <c r="AE359" s="1" t="s">
        <v>4752</v>
      </c>
      <c r="AG359" s="23">
        <f>VALUE(Table1[[#This Row],[TotalFatalInjuries]])</f>
        <v>0</v>
      </c>
      <c r="AH359" s="23">
        <f>VALUE(Table1[[#This Row],[TotalSeriousInjuries]])</f>
        <v>0</v>
      </c>
      <c r="AI359" s="23">
        <f>VALUE(Table1[[#This Row],[TotalMinorInjuries]])</f>
        <v>0</v>
      </c>
      <c r="AJ359" s="23">
        <f>VALUE(Table1[[#This Row],[TotalUninjured]])</f>
        <v>1</v>
      </c>
      <c r="AK359" s="23">
        <f t="shared" si="5"/>
        <v>1</v>
      </c>
      <c r="AL359" s="23" t="str">
        <f>RIGHT(Table1[[#This Row],[Location]],2)</f>
        <v>IL</v>
      </c>
      <c r="AM359" s="23">
        <f>YEAR(Table1[[#This Row],[EventDate]])</f>
        <v>2011</v>
      </c>
    </row>
    <row r="360" spans="1:39" x14ac:dyDescent="0.25">
      <c r="A360" s="1" t="s">
        <v>385</v>
      </c>
      <c r="B360" s="1" t="s">
        <v>505</v>
      </c>
      <c r="C360" s="1" t="s">
        <v>865</v>
      </c>
      <c r="D360" s="1" t="s">
        <v>1268</v>
      </c>
      <c r="E360" s="1" t="s">
        <v>1693</v>
      </c>
      <c r="F360" s="1" t="s">
        <v>1801</v>
      </c>
      <c r="G360" s="1"/>
      <c r="H360" s="1"/>
      <c r="I360" s="1"/>
      <c r="J360" s="1"/>
      <c r="K360" s="1" t="s">
        <v>4807</v>
      </c>
      <c r="L360" s="1" t="s">
        <v>3300</v>
      </c>
      <c r="M360" s="1" t="s">
        <v>3303</v>
      </c>
      <c r="N360" s="1" t="s">
        <v>3661</v>
      </c>
      <c r="O360" s="1" t="s">
        <v>4118</v>
      </c>
      <c r="P360" s="1" t="s">
        <v>4282</v>
      </c>
      <c r="Q360" s="1" t="s">
        <v>4617</v>
      </c>
      <c r="R360">
        <v>1</v>
      </c>
      <c r="S360" s="1" t="s">
        <v>4619</v>
      </c>
      <c r="T360" s="1" t="s">
        <v>4624</v>
      </c>
      <c r="U360" s="1"/>
      <c r="V360" s="1" t="s">
        <v>4627</v>
      </c>
      <c r="W360" s="1"/>
      <c r="X360" s="1" t="s">
        <v>4638</v>
      </c>
      <c r="Y360" s="1"/>
      <c r="Z360" s="1"/>
      <c r="AA360" s="1"/>
      <c r="AB360" s="1" t="s">
        <v>4643</v>
      </c>
      <c r="AC360" s="1"/>
      <c r="AD360" s="1" t="s">
        <v>4655</v>
      </c>
      <c r="AE360" s="1" t="s">
        <v>4780</v>
      </c>
      <c r="AG360" s="23">
        <f>VALUE(Table1[[#This Row],[TotalFatalInjuries]])</f>
        <v>1</v>
      </c>
      <c r="AH360" s="23">
        <f>VALUE(Table1[[#This Row],[TotalSeriousInjuries]])</f>
        <v>0</v>
      </c>
      <c r="AI360" s="23">
        <f>VALUE(Table1[[#This Row],[TotalMinorInjuries]])</f>
        <v>0</v>
      </c>
      <c r="AJ360" s="23">
        <f>VALUE(Table1[[#This Row],[TotalUninjured]])</f>
        <v>0</v>
      </c>
      <c r="AK360" s="23">
        <f t="shared" si="5"/>
        <v>1</v>
      </c>
      <c r="AL360" s="23" t="str">
        <f>RIGHT(Table1[[#This Row],[Location]],2)</f>
        <v>KS</v>
      </c>
      <c r="AM360" s="23">
        <f>YEAR(Table1[[#This Row],[EventDate]])</f>
        <v>2011</v>
      </c>
    </row>
    <row r="361" spans="1:39" x14ac:dyDescent="0.25">
      <c r="A361" s="1" t="s">
        <v>386</v>
      </c>
      <c r="B361" s="1" t="s">
        <v>505</v>
      </c>
      <c r="C361" s="1" t="s">
        <v>866</v>
      </c>
      <c r="D361" s="1" t="s">
        <v>1269</v>
      </c>
      <c r="E361" s="1" t="s">
        <v>1629</v>
      </c>
      <c r="F361" s="1" t="s">
        <v>1801</v>
      </c>
      <c r="G361" s="1" t="s">
        <v>2137</v>
      </c>
      <c r="H361" s="1" t="s">
        <v>2587</v>
      </c>
      <c r="I361" s="1" t="s">
        <v>2874</v>
      </c>
      <c r="J361" s="1" t="s">
        <v>3223</v>
      </c>
      <c r="K361" s="1" t="s">
        <v>4807</v>
      </c>
      <c r="L361" s="1" t="s">
        <v>3300</v>
      </c>
      <c r="M361" s="1" t="s">
        <v>3303</v>
      </c>
      <c r="N361" s="1" t="s">
        <v>3662</v>
      </c>
      <c r="O361" s="1" t="s">
        <v>4119</v>
      </c>
      <c r="P361" s="1" t="s">
        <v>4525</v>
      </c>
      <c r="Q361" s="1" t="s">
        <v>4617</v>
      </c>
      <c r="R361">
        <v>1</v>
      </c>
      <c r="S361" s="1" t="s">
        <v>4619</v>
      </c>
      <c r="T361" s="1" t="s">
        <v>4624</v>
      </c>
      <c r="U361" s="1"/>
      <c r="V361" s="1" t="s">
        <v>4627</v>
      </c>
      <c r="W361" s="1"/>
      <c r="X361" s="1" t="s">
        <v>4637</v>
      </c>
      <c r="Y361" s="1"/>
      <c r="Z361" s="1"/>
      <c r="AA361" s="1"/>
      <c r="AB361" s="1" t="s">
        <v>4643</v>
      </c>
      <c r="AC361" s="1" t="s">
        <v>4646</v>
      </c>
      <c r="AD361" s="1" t="s">
        <v>4657</v>
      </c>
      <c r="AE361" s="1" t="s">
        <v>4781</v>
      </c>
      <c r="AG361" s="23">
        <f>VALUE(Table1[[#This Row],[TotalFatalInjuries]])</f>
        <v>2</v>
      </c>
      <c r="AH361" s="23">
        <f>VALUE(Table1[[#This Row],[TotalSeriousInjuries]])</f>
        <v>0</v>
      </c>
      <c r="AI361" s="23">
        <f>VALUE(Table1[[#This Row],[TotalMinorInjuries]])</f>
        <v>0</v>
      </c>
      <c r="AJ361" s="23">
        <f>VALUE(Table1[[#This Row],[TotalUninjured]])</f>
        <v>0</v>
      </c>
      <c r="AK361" s="23">
        <f t="shared" si="5"/>
        <v>2</v>
      </c>
      <c r="AL361" s="23" t="str">
        <f>RIGHT(Table1[[#This Row],[Location]],2)</f>
        <v>ID</v>
      </c>
      <c r="AM361" s="23">
        <f>YEAR(Table1[[#This Row],[EventDate]])</f>
        <v>2011</v>
      </c>
    </row>
    <row r="362" spans="1:39" x14ac:dyDescent="0.25">
      <c r="A362" s="1" t="s">
        <v>387</v>
      </c>
      <c r="B362" s="1" t="s">
        <v>505</v>
      </c>
      <c r="C362" s="1" t="s">
        <v>867</v>
      </c>
      <c r="D362" s="1" t="s">
        <v>1269</v>
      </c>
      <c r="E362" s="1" t="s">
        <v>1694</v>
      </c>
      <c r="F362" s="1" t="s">
        <v>1801</v>
      </c>
      <c r="G362" s="1" t="s">
        <v>2138</v>
      </c>
      <c r="H362" s="1" t="s">
        <v>2588</v>
      </c>
      <c r="I362" s="1" t="s">
        <v>2923</v>
      </c>
      <c r="J362" s="1" t="s">
        <v>3224</v>
      </c>
      <c r="K362" s="1" t="s">
        <v>4807</v>
      </c>
      <c r="L362" s="1" t="s">
        <v>3300</v>
      </c>
      <c r="M362" s="1" t="s">
        <v>3303</v>
      </c>
      <c r="N362" s="1" t="s">
        <v>3663</v>
      </c>
      <c r="O362" s="1" t="s">
        <v>4120</v>
      </c>
      <c r="P362" s="1" t="s">
        <v>4526</v>
      </c>
      <c r="Q362" s="1" t="s">
        <v>4617</v>
      </c>
      <c r="R362">
        <v>1</v>
      </c>
      <c r="S362" s="1" t="s">
        <v>4619</v>
      </c>
      <c r="T362" s="1" t="s">
        <v>4624</v>
      </c>
      <c r="U362" s="1"/>
      <c r="V362" s="1" t="s">
        <v>4627</v>
      </c>
      <c r="W362" s="1"/>
      <c r="X362" s="1" t="s">
        <v>4637</v>
      </c>
      <c r="Y362" s="1"/>
      <c r="Z362" s="1"/>
      <c r="AA362" s="1"/>
      <c r="AB362" s="1" t="s">
        <v>4643</v>
      </c>
      <c r="AC362" s="1" t="s">
        <v>4646</v>
      </c>
      <c r="AD362" s="1" t="s">
        <v>4657</v>
      </c>
      <c r="AE362" s="1" t="s">
        <v>4768</v>
      </c>
      <c r="AG362" s="23">
        <f>VALUE(Table1[[#This Row],[TotalFatalInjuries]])</f>
        <v>2</v>
      </c>
      <c r="AH362" s="23">
        <f>VALUE(Table1[[#This Row],[TotalSeriousInjuries]])</f>
        <v>0</v>
      </c>
      <c r="AI362" s="23">
        <f>VALUE(Table1[[#This Row],[TotalMinorInjuries]])</f>
        <v>0</v>
      </c>
      <c r="AJ362" s="23">
        <f>VALUE(Table1[[#This Row],[TotalUninjured]])</f>
        <v>0</v>
      </c>
      <c r="AK362" s="23">
        <f t="shared" si="5"/>
        <v>2</v>
      </c>
      <c r="AL362" s="23" t="str">
        <f>RIGHT(Table1[[#This Row],[Location]],2)</f>
        <v>NE</v>
      </c>
      <c r="AM362" s="23">
        <f>YEAR(Table1[[#This Row],[EventDate]])</f>
        <v>2011</v>
      </c>
    </row>
    <row r="363" spans="1:39" x14ac:dyDescent="0.25">
      <c r="A363" s="1" t="s">
        <v>388</v>
      </c>
      <c r="B363" s="1" t="s">
        <v>505</v>
      </c>
      <c r="C363" s="1" t="s">
        <v>868</v>
      </c>
      <c r="D363" s="1" t="s">
        <v>1269</v>
      </c>
      <c r="E363" s="1" t="s">
        <v>1695</v>
      </c>
      <c r="F363" s="1" t="s">
        <v>1801</v>
      </c>
      <c r="G363" s="1" t="s">
        <v>2139</v>
      </c>
      <c r="H363" s="1" t="s">
        <v>2589</v>
      </c>
      <c r="I363" s="1"/>
      <c r="J363" s="1"/>
      <c r="K363" s="1" t="s">
        <v>4807</v>
      </c>
      <c r="L363" s="1" t="s">
        <v>3300</v>
      </c>
      <c r="M363" s="1" t="s">
        <v>3303</v>
      </c>
      <c r="N363" s="1" t="s">
        <v>3664</v>
      </c>
      <c r="O363" s="1" t="s">
        <v>4121</v>
      </c>
      <c r="P363" s="1" t="s">
        <v>4294</v>
      </c>
      <c r="Q363" s="1" t="s">
        <v>4617</v>
      </c>
      <c r="R363">
        <v>1</v>
      </c>
      <c r="S363" s="1" t="s">
        <v>4619</v>
      </c>
      <c r="T363" s="1" t="s">
        <v>4624</v>
      </c>
      <c r="U363" s="1"/>
      <c r="V363" s="1" t="s">
        <v>4627</v>
      </c>
      <c r="W363" s="1"/>
      <c r="X363" s="1" t="s">
        <v>4638</v>
      </c>
      <c r="Y363" s="1"/>
      <c r="Z363" s="1"/>
      <c r="AA363" s="1"/>
      <c r="AB363" s="1" t="s">
        <v>4643</v>
      </c>
      <c r="AC363" s="1"/>
      <c r="AD363" s="1" t="s">
        <v>4657</v>
      </c>
      <c r="AE363" s="1" t="s">
        <v>4782</v>
      </c>
      <c r="AG363" s="23">
        <f>VALUE(Table1[[#This Row],[TotalFatalInjuries]])</f>
        <v>1</v>
      </c>
      <c r="AH363" s="23">
        <f>VALUE(Table1[[#This Row],[TotalSeriousInjuries]])</f>
        <v>0</v>
      </c>
      <c r="AI363" s="23">
        <f>VALUE(Table1[[#This Row],[TotalMinorInjuries]])</f>
        <v>0</v>
      </c>
      <c r="AJ363" s="23">
        <f>VALUE(Table1[[#This Row],[TotalUninjured]])</f>
        <v>0</v>
      </c>
      <c r="AK363" s="23">
        <f t="shared" si="5"/>
        <v>1</v>
      </c>
      <c r="AL363" s="23" t="str">
        <f>RIGHT(Table1[[#This Row],[Location]],2)</f>
        <v>UT</v>
      </c>
      <c r="AM363" s="23">
        <f>YEAR(Table1[[#This Row],[EventDate]])</f>
        <v>2011</v>
      </c>
    </row>
    <row r="364" spans="1:39" x14ac:dyDescent="0.25">
      <c r="A364" s="1" t="s">
        <v>389</v>
      </c>
      <c r="B364" s="1" t="s">
        <v>505</v>
      </c>
      <c r="C364" s="1" t="s">
        <v>869</v>
      </c>
      <c r="D364" s="1" t="s">
        <v>1270</v>
      </c>
      <c r="E364" s="1" t="s">
        <v>1696</v>
      </c>
      <c r="F364" s="1" t="s">
        <v>1801</v>
      </c>
      <c r="G364" s="1" t="s">
        <v>2140</v>
      </c>
      <c r="H364" s="1" t="s">
        <v>2590</v>
      </c>
      <c r="I364" s="1"/>
      <c r="J364" s="1"/>
      <c r="K364" s="1" t="s">
        <v>3299</v>
      </c>
      <c r="L364" s="1" t="s">
        <v>3300</v>
      </c>
      <c r="M364" s="1" t="s">
        <v>3305</v>
      </c>
      <c r="N364" s="1" t="s">
        <v>3665</v>
      </c>
      <c r="O364" s="1" t="s">
        <v>4122</v>
      </c>
      <c r="P364" s="1" t="s">
        <v>4527</v>
      </c>
      <c r="Q364" s="1" t="s">
        <v>4618</v>
      </c>
      <c r="R364">
        <v>1</v>
      </c>
      <c r="S364" s="1" t="s">
        <v>4619</v>
      </c>
      <c r="T364" s="1" t="s">
        <v>4624</v>
      </c>
      <c r="U364" s="1"/>
      <c r="V364" s="1" t="s">
        <v>4635</v>
      </c>
      <c r="W364" s="1"/>
      <c r="X364" s="1"/>
      <c r="Y364" s="1" t="s">
        <v>4639</v>
      </c>
      <c r="Z364" s="1"/>
      <c r="AA364" s="1"/>
      <c r="AB364" s="1" t="s">
        <v>4643</v>
      </c>
      <c r="AC364" s="1" t="s">
        <v>4649</v>
      </c>
      <c r="AD364" s="1" t="s">
        <v>4657</v>
      </c>
      <c r="AE364" s="1" t="s">
        <v>1061</v>
      </c>
      <c r="AG364" s="23">
        <f>VALUE(Table1[[#This Row],[TotalFatalInjuries]])</f>
        <v>0</v>
      </c>
      <c r="AH364" s="23">
        <f>VALUE(Table1[[#This Row],[TotalSeriousInjuries]])</f>
        <v>3</v>
      </c>
      <c r="AI364" s="23">
        <f>VALUE(Table1[[#This Row],[TotalMinorInjuries]])</f>
        <v>0</v>
      </c>
      <c r="AJ364" s="23">
        <f>VALUE(Table1[[#This Row],[TotalUninjured]])</f>
        <v>0</v>
      </c>
      <c r="AK364" s="23">
        <f t="shared" si="5"/>
        <v>3</v>
      </c>
      <c r="AL364" s="23" t="str">
        <f>RIGHT(Table1[[#This Row],[Location]],2)</f>
        <v>UT</v>
      </c>
      <c r="AM364" s="23">
        <f>YEAR(Table1[[#This Row],[EventDate]])</f>
        <v>2011</v>
      </c>
    </row>
    <row r="365" spans="1:39" x14ac:dyDescent="0.25">
      <c r="A365" s="1" t="s">
        <v>390</v>
      </c>
      <c r="B365" s="1" t="s">
        <v>505</v>
      </c>
      <c r="C365" s="1" t="s">
        <v>870</v>
      </c>
      <c r="D365" s="1" t="s">
        <v>1270</v>
      </c>
      <c r="E365" s="1" t="s">
        <v>1697</v>
      </c>
      <c r="F365" s="1" t="s">
        <v>1801</v>
      </c>
      <c r="G365" s="1" t="s">
        <v>2141</v>
      </c>
      <c r="H365" s="1" t="s">
        <v>2591</v>
      </c>
      <c r="I365" s="1" t="s">
        <v>2924</v>
      </c>
      <c r="J365" s="1" t="s">
        <v>3225</v>
      </c>
      <c r="K365" s="1" t="s">
        <v>3299</v>
      </c>
      <c r="L365" s="1" t="s">
        <v>3300</v>
      </c>
      <c r="M365" s="1" t="s">
        <v>3303</v>
      </c>
      <c r="N365" s="1" t="s">
        <v>3666</v>
      </c>
      <c r="O365" s="1" t="s">
        <v>4123</v>
      </c>
      <c r="P365" s="1" t="s">
        <v>4298</v>
      </c>
      <c r="Q365" s="1" t="s">
        <v>4617</v>
      </c>
      <c r="R365">
        <v>1</v>
      </c>
      <c r="S365" s="1" t="s">
        <v>4619</v>
      </c>
      <c r="T365" s="1" t="s">
        <v>4624</v>
      </c>
      <c r="U365" s="1"/>
      <c r="V365" s="1" t="s">
        <v>4627</v>
      </c>
      <c r="W365" s="1"/>
      <c r="X365" s="1"/>
      <c r="Y365" s="1"/>
      <c r="Z365" s="1" t="s">
        <v>4637</v>
      </c>
      <c r="AA365" s="1"/>
      <c r="AB365" s="1" t="s">
        <v>4643</v>
      </c>
      <c r="AC365" s="1"/>
      <c r="AD365" s="1" t="s">
        <v>4657</v>
      </c>
      <c r="AE365" s="1" t="s">
        <v>4750</v>
      </c>
      <c r="AG365" s="23">
        <f>VALUE(Table1[[#This Row],[TotalFatalInjuries]])</f>
        <v>0</v>
      </c>
      <c r="AH365" s="23">
        <f>VALUE(Table1[[#This Row],[TotalSeriousInjuries]])</f>
        <v>0</v>
      </c>
      <c r="AI365" s="23">
        <f>VALUE(Table1[[#This Row],[TotalMinorInjuries]])</f>
        <v>2</v>
      </c>
      <c r="AJ365" s="23">
        <f>VALUE(Table1[[#This Row],[TotalUninjured]])</f>
        <v>0</v>
      </c>
      <c r="AK365" s="23">
        <f t="shared" si="5"/>
        <v>2</v>
      </c>
      <c r="AL365" s="23" t="str">
        <f>RIGHT(Table1[[#This Row],[Location]],2)</f>
        <v>FL</v>
      </c>
      <c r="AM365" s="23">
        <f>YEAR(Table1[[#This Row],[EventDate]])</f>
        <v>2011</v>
      </c>
    </row>
    <row r="366" spans="1:39" x14ac:dyDescent="0.25">
      <c r="A366" s="1" t="s">
        <v>391</v>
      </c>
      <c r="B366" s="1" t="s">
        <v>505</v>
      </c>
      <c r="C366" s="1" t="s">
        <v>871</v>
      </c>
      <c r="D366" s="1" t="s">
        <v>1271</v>
      </c>
      <c r="E366" s="1" t="s">
        <v>1698</v>
      </c>
      <c r="F366" s="1" t="s">
        <v>1801</v>
      </c>
      <c r="G366" s="1" t="s">
        <v>2142</v>
      </c>
      <c r="H366" s="1" t="s">
        <v>2592</v>
      </c>
      <c r="I366" s="1" t="s">
        <v>2925</v>
      </c>
      <c r="J366" s="1" t="s">
        <v>3226</v>
      </c>
      <c r="K366" s="1" t="s">
        <v>3299</v>
      </c>
      <c r="L366" s="1" t="s">
        <v>3300</v>
      </c>
      <c r="M366" s="1" t="s">
        <v>3303</v>
      </c>
      <c r="N366" s="1" t="s">
        <v>3667</v>
      </c>
      <c r="O366" s="1" t="s">
        <v>4124</v>
      </c>
      <c r="P366" s="1" t="s">
        <v>4528</v>
      </c>
      <c r="Q366" s="1" t="s">
        <v>4617</v>
      </c>
      <c r="R366">
        <v>1</v>
      </c>
      <c r="S366" s="1" t="s">
        <v>4619</v>
      </c>
      <c r="T366" s="1" t="s">
        <v>4624</v>
      </c>
      <c r="U366" s="1"/>
      <c r="V366" s="1" t="s">
        <v>4628</v>
      </c>
      <c r="W366" s="1"/>
      <c r="X366" s="1"/>
      <c r="Y366" s="1"/>
      <c r="Z366" s="1"/>
      <c r="AA366" s="1" t="s">
        <v>4638</v>
      </c>
      <c r="AB366" s="1" t="s">
        <v>4643</v>
      </c>
      <c r="AC366" s="1" t="s">
        <v>4646</v>
      </c>
      <c r="AD366" s="1" t="s">
        <v>4657</v>
      </c>
      <c r="AE366" s="1" t="s">
        <v>1214</v>
      </c>
      <c r="AG366" s="23">
        <f>VALUE(Table1[[#This Row],[TotalFatalInjuries]])</f>
        <v>0</v>
      </c>
      <c r="AH366" s="23">
        <f>VALUE(Table1[[#This Row],[TotalSeriousInjuries]])</f>
        <v>0</v>
      </c>
      <c r="AI366" s="23">
        <f>VALUE(Table1[[#This Row],[TotalMinorInjuries]])</f>
        <v>0</v>
      </c>
      <c r="AJ366" s="23">
        <f>VALUE(Table1[[#This Row],[TotalUninjured]])</f>
        <v>1</v>
      </c>
      <c r="AK366" s="23">
        <f t="shared" si="5"/>
        <v>1</v>
      </c>
      <c r="AL366" s="23" t="str">
        <f>RIGHT(Table1[[#This Row],[Location]],2)</f>
        <v>IL</v>
      </c>
      <c r="AM366" s="23">
        <f>YEAR(Table1[[#This Row],[EventDate]])</f>
        <v>2011</v>
      </c>
    </row>
    <row r="367" spans="1:39" x14ac:dyDescent="0.25">
      <c r="A367" s="1" t="s">
        <v>392</v>
      </c>
      <c r="B367" s="1" t="s">
        <v>505</v>
      </c>
      <c r="C367" s="1" t="s">
        <v>872</v>
      </c>
      <c r="D367" s="1" t="s">
        <v>1272</v>
      </c>
      <c r="E367" s="1" t="s">
        <v>1699</v>
      </c>
      <c r="F367" s="1" t="s">
        <v>1801</v>
      </c>
      <c r="G367" s="1" t="s">
        <v>2143</v>
      </c>
      <c r="H367" s="1" t="s">
        <v>2593</v>
      </c>
      <c r="I367" s="1"/>
      <c r="J367" s="1"/>
      <c r="K367" s="1" t="s">
        <v>3299</v>
      </c>
      <c r="L367" s="1" t="s">
        <v>3300</v>
      </c>
      <c r="M367" s="1" t="s">
        <v>3303</v>
      </c>
      <c r="N367" s="1" t="s">
        <v>2823</v>
      </c>
      <c r="O367" s="1" t="s">
        <v>4125</v>
      </c>
      <c r="P367" s="1" t="s">
        <v>4529</v>
      </c>
      <c r="Q367" s="1" t="s">
        <v>4617</v>
      </c>
      <c r="R367">
        <v>1</v>
      </c>
      <c r="S367" s="1" t="s">
        <v>4619</v>
      </c>
      <c r="T367" s="1" t="s">
        <v>4624</v>
      </c>
      <c r="U367" s="1"/>
      <c r="V367" s="1" t="s">
        <v>4627</v>
      </c>
      <c r="W367" s="1"/>
      <c r="X367" s="1"/>
      <c r="Y367" s="1"/>
      <c r="Z367" s="1" t="s">
        <v>4638</v>
      </c>
      <c r="AA367" s="1"/>
      <c r="AB367" s="1" t="s">
        <v>4643</v>
      </c>
      <c r="AC367" s="1" t="s">
        <v>4647</v>
      </c>
      <c r="AD367" s="1" t="s">
        <v>4657</v>
      </c>
      <c r="AE367" s="1" t="s">
        <v>4779</v>
      </c>
      <c r="AG367" s="23">
        <f>VALUE(Table1[[#This Row],[TotalFatalInjuries]])</f>
        <v>0</v>
      </c>
      <c r="AH367" s="23">
        <f>VALUE(Table1[[#This Row],[TotalSeriousInjuries]])</f>
        <v>0</v>
      </c>
      <c r="AI367" s="23">
        <f>VALUE(Table1[[#This Row],[TotalMinorInjuries]])</f>
        <v>1</v>
      </c>
      <c r="AJ367" s="23">
        <f>VALUE(Table1[[#This Row],[TotalUninjured]])</f>
        <v>0</v>
      </c>
      <c r="AK367" s="23">
        <f t="shared" si="5"/>
        <v>1</v>
      </c>
      <c r="AL367" s="23" t="str">
        <f>RIGHT(Table1[[#This Row],[Location]],2)</f>
        <v>ME</v>
      </c>
      <c r="AM367" s="23">
        <f>YEAR(Table1[[#This Row],[EventDate]])</f>
        <v>2011</v>
      </c>
    </row>
    <row r="368" spans="1:39" x14ac:dyDescent="0.25">
      <c r="A368" s="1" t="s">
        <v>393</v>
      </c>
      <c r="B368" s="1" t="s">
        <v>505</v>
      </c>
      <c r="C368" s="1" t="s">
        <v>873</v>
      </c>
      <c r="D368" s="1" t="s">
        <v>1273</v>
      </c>
      <c r="E368" s="1" t="s">
        <v>1700</v>
      </c>
      <c r="F368" s="1" t="s">
        <v>1801</v>
      </c>
      <c r="G368" s="1" t="s">
        <v>2144</v>
      </c>
      <c r="H368" s="1" t="s">
        <v>2594</v>
      </c>
      <c r="I368" s="1" t="s">
        <v>2926</v>
      </c>
      <c r="J368" s="1" t="s">
        <v>3227</v>
      </c>
      <c r="K368" s="1" t="s">
        <v>3299</v>
      </c>
      <c r="L368" s="1" t="s">
        <v>3300</v>
      </c>
      <c r="M368" s="1" t="s">
        <v>3303</v>
      </c>
      <c r="N368" s="1" t="s">
        <v>3668</v>
      </c>
      <c r="O368" s="1" t="s">
        <v>4126</v>
      </c>
      <c r="P368" s="1" t="s">
        <v>4253</v>
      </c>
      <c r="Q368" s="1" t="s">
        <v>4618</v>
      </c>
      <c r="R368">
        <v>1</v>
      </c>
      <c r="S368" s="1" t="s">
        <v>4619</v>
      </c>
      <c r="T368" s="1" t="s">
        <v>4624</v>
      </c>
      <c r="U368" s="1"/>
      <c r="V368" s="1" t="s">
        <v>4627</v>
      </c>
      <c r="W368" s="1"/>
      <c r="X368" s="1"/>
      <c r="Y368" s="1"/>
      <c r="Z368" s="1" t="s">
        <v>4638</v>
      </c>
      <c r="AA368" s="1"/>
      <c r="AB368" s="1" t="s">
        <v>4643</v>
      </c>
      <c r="AC368" s="1" t="s">
        <v>4646</v>
      </c>
      <c r="AD368" s="1" t="s">
        <v>4657</v>
      </c>
      <c r="AE368" s="1" t="s">
        <v>1214</v>
      </c>
      <c r="AG368" s="23">
        <f>VALUE(Table1[[#This Row],[TotalFatalInjuries]])</f>
        <v>0</v>
      </c>
      <c r="AH368" s="23">
        <f>VALUE(Table1[[#This Row],[TotalSeriousInjuries]])</f>
        <v>0</v>
      </c>
      <c r="AI368" s="23">
        <f>VALUE(Table1[[#This Row],[TotalMinorInjuries]])</f>
        <v>1</v>
      </c>
      <c r="AJ368" s="23">
        <f>VALUE(Table1[[#This Row],[TotalUninjured]])</f>
        <v>0</v>
      </c>
      <c r="AK368" s="23">
        <f t="shared" si="5"/>
        <v>1</v>
      </c>
      <c r="AL368" s="23" t="str">
        <f>RIGHT(Table1[[#This Row],[Location]],2)</f>
        <v>MN</v>
      </c>
      <c r="AM368" s="23">
        <f>YEAR(Table1[[#This Row],[EventDate]])</f>
        <v>2011</v>
      </c>
    </row>
    <row r="369" spans="1:39" x14ac:dyDescent="0.25">
      <c r="A369" s="1" t="s">
        <v>394</v>
      </c>
      <c r="B369" s="1" t="s">
        <v>505</v>
      </c>
      <c r="C369" s="1" t="s">
        <v>874</v>
      </c>
      <c r="D369" s="1" t="s">
        <v>1274</v>
      </c>
      <c r="E369" s="1" t="s">
        <v>1701</v>
      </c>
      <c r="F369" s="1" t="s">
        <v>1801</v>
      </c>
      <c r="G369" s="1" t="s">
        <v>2145</v>
      </c>
      <c r="H369" s="1" t="s">
        <v>2595</v>
      </c>
      <c r="I369" s="1"/>
      <c r="J369" s="1" t="s">
        <v>3228</v>
      </c>
      <c r="K369" s="1" t="s">
        <v>3299</v>
      </c>
      <c r="L369" s="1" t="s">
        <v>3300</v>
      </c>
      <c r="M369" s="1" t="s">
        <v>3303</v>
      </c>
      <c r="N369" s="1" t="s">
        <v>3669</v>
      </c>
      <c r="O369" s="1" t="s">
        <v>4127</v>
      </c>
      <c r="P369" s="1" t="s">
        <v>4530</v>
      </c>
      <c r="Q369" s="1" t="s">
        <v>4617</v>
      </c>
      <c r="R369">
        <v>1</v>
      </c>
      <c r="S369" s="1" t="s">
        <v>4619</v>
      </c>
      <c r="T369" s="1" t="s">
        <v>4624</v>
      </c>
      <c r="U369" s="1"/>
      <c r="V369" s="1" t="s">
        <v>4627</v>
      </c>
      <c r="W369" s="1"/>
      <c r="X369" s="1"/>
      <c r="Y369" s="1"/>
      <c r="Z369" s="1"/>
      <c r="AA369" s="1" t="s">
        <v>4637</v>
      </c>
      <c r="AB369" s="1" t="s">
        <v>4643</v>
      </c>
      <c r="AC369" s="1" t="s">
        <v>4652</v>
      </c>
      <c r="AD369" s="1" t="s">
        <v>4657</v>
      </c>
      <c r="AE369" s="1" t="s">
        <v>4741</v>
      </c>
      <c r="AG369" s="23">
        <f>VALUE(Table1[[#This Row],[TotalFatalInjuries]])</f>
        <v>0</v>
      </c>
      <c r="AH369" s="23">
        <f>VALUE(Table1[[#This Row],[TotalSeriousInjuries]])</f>
        <v>0</v>
      </c>
      <c r="AI369" s="23">
        <f>VALUE(Table1[[#This Row],[TotalMinorInjuries]])</f>
        <v>0</v>
      </c>
      <c r="AJ369" s="23">
        <f>VALUE(Table1[[#This Row],[TotalUninjured]])</f>
        <v>2</v>
      </c>
      <c r="AK369" s="23">
        <f t="shared" si="5"/>
        <v>2</v>
      </c>
      <c r="AL369" s="23" t="str">
        <f>RIGHT(Table1[[#This Row],[Location]],2)</f>
        <v>OR</v>
      </c>
      <c r="AM369" s="23">
        <f>YEAR(Table1[[#This Row],[EventDate]])</f>
        <v>2011</v>
      </c>
    </row>
    <row r="370" spans="1:39" x14ac:dyDescent="0.25">
      <c r="A370" s="1" t="s">
        <v>395</v>
      </c>
      <c r="B370" s="1" t="s">
        <v>505</v>
      </c>
      <c r="C370" s="1" t="s">
        <v>875</v>
      </c>
      <c r="D370" s="1" t="s">
        <v>1275</v>
      </c>
      <c r="E370" s="1" t="s">
        <v>1702</v>
      </c>
      <c r="F370" s="1" t="s">
        <v>1801</v>
      </c>
      <c r="G370" s="1" t="s">
        <v>2146</v>
      </c>
      <c r="H370" s="1" t="s">
        <v>2596</v>
      </c>
      <c r="I370" s="1"/>
      <c r="J370" s="1"/>
      <c r="K370" s="1" t="s">
        <v>3299</v>
      </c>
      <c r="L370" s="1" t="s">
        <v>3300</v>
      </c>
      <c r="M370" s="1" t="s">
        <v>3303</v>
      </c>
      <c r="N370" s="1" t="s">
        <v>3670</v>
      </c>
      <c r="O370" s="1" t="s">
        <v>4128</v>
      </c>
      <c r="P370" s="1" t="s">
        <v>4531</v>
      </c>
      <c r="Q370" s="1" t="s">
        <v>4617</v>
      </c>
      <c r="R370">
        <v>1</v>
      </c>
      <c r="S370" s="1" t="s">
        <v>4619</v>
      </c>
      <c r="T370" s="1" t="s">
        <v>4624</v>
      </c>
      <c r="U370" s="1"/>
      <c r="V370" s="1" t="s">
        <v>4627</v>
      </c>
      <c r="W370" s="1"/>
      <c r="X370" s="1"/>
      <c r="Y370" s="1"/>
      <c r="Z370" s="1" t="s">
        <v>4638</v>
      </c>
      <c r="AA370" s="1"/>
      <c r="AB370" s="1" t="s">
        <v>4643</v>
      </c>
      <c r="AC370" s="1" t="s">
        <v>4647</v>
      </c>
      <c r="AD370" s="1" t="s">
        <v>4657</v>
      </c>
      <c r="AE370" s="1" t="s">
        <v>4783</v>
      </c>
      <c r="AG370" s="23">
        <f>VALUE(Table1[[#This Row],[TotalFatalInjuries]])</f>
        <v>0</v>
      </c>
      <c r="AH370" s="23">
        <f>VALUE(Table1[[#This Row],[TotalSeriousInjuries]])</f>
        <v>0</v>
      </c>
      <c r="AI370" s="23">
        <f>VALUE(Table1[[#This Row],[TotalMinorInjuries]])</f>
        <v>1</v>
      </c>
      <c r="AJ370" s="23">
        <f>VALUE(Table1[[#This Row],[TotalUninjured]])</f>
        <v>0</v>
      </c>
      <c r="AK370" s="23">
        <f t="shared" si="5"/>
        <v>1</v>
      </c>
      <c r="AL370" s="23" t="str">
        <f>RIGHT(Table1[[#This Row],[Location]],2)</f>
        <v>NY</v>
      </c>
      <c r="AM370" s="23">
        <f>YEAR(Table1[[#This Row],[EventDate]])</f>
        <v>2011</v>
      </c>
    </row>
    <row r="371" spans="1:39" x14ac:dyDescent="0.25">
      <c r="A371" s="1" t="s">
        <v>396</v>
      </c>
      <c r="B371" s="1" t="s">
        <v>505</v>
      </c>
      <c r="C371" s="1" t="s">
        <v>876</v>
      </c>
      <c r="D371" s="1" t="s">
        <v>1276</v>
      </c>
      <c r="E371" s="1" t="s">
        <v>1703</v>
      </c>
      <c r="F371" s="1" t="s">
        <v>1801</v>
      </c>
      <c r="G371" s="1" t="s">
        <v>2147</v>
      </c>
      <c r="H371" s="1" t="s">
        <v>2597</v>
      </c>
      <c r="I371" s="1" t="s">
        <v>2927</v>
      </c>
      <c r="J371" s="1" t="s">
        <v>3229</v>
      </c>
      <c r="K371" s="1" t="s">
        <v>4807</v>
      </c>
      <c r="L371" s="1" t="s">
        <v>3301</v>
      </c>
      <c r="M371" s="1" t="s">
        <v>3303</v>
      </c>
      <c r="N371" s="1" t="s">
        <v>3671</v>
      </c>
      <c r="O371" s="1" t="s">
        <v>4129</v>
      </c>
      <c r="P371" s="1" t="s">
        <v>4532</v>
      </c>
      <c r="Q371" s="1" t="s">
        <v>4617</v>
      </c>
      <c r="R371">
        <v>1</v>
      </c>
      <c r="S371" s="1" t="s">
        <v>4619</v>
      </c>
      <c r="T371" s="1" t="s">
        <v>4624</v>
      </c>
      <c r="U371" s="1"/>
      <c r="V371" s="1" t="s">
        <v>4627</v>
      </c>
      <c r="W371" s="1"/>
      <c r="X371" s="1" t="s">
        <v>4638</v>
      </c>
      <c r="Y371" s="1"/>
      <c r="Z371" s="1"/>
      <c r="AA371" s="1"/>
      <c r="AB371" s="1" t="s">
        <v>4643</v>
      </c>
      <c r="AC371" s="1" t="s">
        <v>4646</v>
      </c>
      <c r="AD371" s="1" t="s">
        <v>4657</v>
      </c>
      <c r="AE371" s="1" t="s">
        <v>999</v>
      </c>
      <c r="AG371" s="23">
        <f>VALUE(Table1[[#This Row],[TotalFatalInjuries]])</f>
        <v>1</v>
      </c>
      <c r="AH371" s="23">
        <f>VALUE(Table1[[#This Row],[TotalSeriousInjuries]])</f>
        <v>0</v>
      </c>
      <c r="AI371" s="23">
        <f>VALUE(Table1[[#This Row],[TotalMinorInjuries]])</f>
        <v>0</v>
      </c>
      <c r="AJ371" s="23">
        <f>VALUE(Table1[[#This Row],[TotalUninjured]])</f>
        <v>0</v>
      </c>
      <c r="AK371" s="23">
        <f t="shared" si="5"/>
        <v>1</v>
      </c>
      <c r="AL371" s="23" t="str">
        <f>RIGHT(Table1[[#This Row],[Location]],2)</f>
        <v>OH</v>
      </c>
      <c r="AM371" s="23">
        <f>YEAR(Table1[[#This Row],[EventDate]])</f>
        <v>2011</v>
      </c>
    </row>
    <row r="372" spans="1:39" x14ac:dyDescent="0.25">
      <c r="A372" s="1" t="s">
        <v>397</v>
      </c>
      <c r="B372" s="1" t="s">
        <v>505</v>
      </c>
      <c r="C372" s="1" t="s">
        <v>877</v>
      </c>
      <c r="D372" s="1" t="s">
        <v>1277</v>
      </c>
      <c r="E372" s="1" t="s">
        <v>1704</v>
      </c>
      <c r="F372" s="1" t="s">
        <v>1801</v>
      </c>
      <c r="G372" s="1" t="s">
        <v>2148</v>
      </c>
      <c r="H372" s="1" t="s">
        <v>2598</v>
      </c>
      <c r="I372" s="1"/>
      <c r="J372" s="1"/>
      <c r="K372" s="1" t="s">
        <v>3299</v>
      </c>
      <c r="L372" s="1" t="s">
        <v>3300</v>
      </c>
      <c r="M372" s="1" t="s">
        <v>3303</v>
      </c>
      <c r="N372" s="1" t="s">
        <v>3672</v>
      </c>
      <c r="O372" s="1" t="s">
        <v>4130</v>
      </c>
      <c r="P372" s="1" t="s">
        <v>4533</v>
      </c>
      <c r="Q372" s="1" t="s">
        <v>4617</v>
      </c>
      <c r="R372">
        <v>1</v>
      </c>
      <c r="S372" s="1" t="s">
        <v>4619</v>
      </c>
      <c r="T372" s="1" t="s">
        <v>4624</v>
      </c>
      <c r="U372" s="1"/>
      <c r="V372" s="1" t="s">
        <v>4627</v>
      </c>
      <c r="W372" s="1"/>
      <c r="X372" s="1"/>
      <c r="Y372" s="1"/>
      <c r="Z372" s="1" t="s">
        <v>4638</v>
      </c>
      <c r="AA372" s="1"/>
      <c r="AB372" s="1" t="s">
        <v>4643</v>
      </c>
      <c r="AC372" s="1" t="s">
        <v>4647</v>
      </c>
      <c r="AD372" s="1" t="s">
        <v>4657</v>
      </c>
      <c r="AE372" s="1" t="s">
        <v>4784</v>
      </c>
      <c r="AG372" s="23">
        <f>VALUE(Table1[[#This Row],[TotalFatalInjuries]])</f>
        <v>0</v>
      </c>
      <c r="AH372" s="23">
        <f>VALUE(Table1[[#This Row],[TotalSeriousInjuries]])</f>
        <v>0</v>
      </c>
      <c r="AI372" s="23">
        <f>VALUE(Table1[[#This Row],[TotalMinorInjuries]])</f>
        <v>1</v>
      </c>
      <c r="AJ372" s="23">
        <f>VALUE(Table1[[#This Row],[TotalUninjured]])</f>
        <v>0</v>
      </c>
      <c r="AK372" s="23">
        <f t="shared" si="5"/>
        <v>1</v>
      </c>
      <c r="AL372" s="23" t="str">
        <f>RIGHT(Table1[[#This Row],[Location]],2)</f>
        <v>IA</v>
      </c>
      <c r="AM372" s="23">
        <f>YEAR(Table1[[#This Row],[EventDate]])</f>
        <v>2011</v>
      </c>
    </row>
    <row r="373" spans="1:39" x14ac:dyDescent="0.25">
      <c r="A373" s="1" t="s">
        <v>398</v>
      </c>
      <c r="B373" s="1" t="s">
        <v>505</v>
      </c>
      <c r="C373" s="1" t="s">
        <v>878</v>
      </c>
      <c r="D373" s="1" t="s">
        <v>1278</v>
      </c>
      <c r="E373" s="1" t="s">
        <v>1705</v>
      </c>
      <c r="F373" s="1" t="s">
        <v>1801</v>
      </c>
      <c r="G373" s="1" t="s">
        <v>2149</v>
      </c>
      <c r="H373" s="1" t="s">
        <v>2599</v>
      </c>
      <c r="I373" s="1" t="s">
        <v>2928</v>
      </c>
      <c r="J373" s="1" t="s">
        <v>3230</v>
      </c>
      <c r="K373" s="1" t="s">
        <v>3299</v>
      </c>
      <c r="L373" s="1" t="s">
        <v>3300</v>
      </c>
      <c r="M373" s="1" t="s">
        <v>3306</v>
      </c>
      <c r="N373" s="1" t="s">
        <v>3673</v>
      </c>
      <c r="O373" s="1" t="s">
        <v>4131</v>
      </c>
      <c r="P373" s="1" t="s">
        <v>4534</v>
      </c>
      <c r="Q373" s="1" t="s">
        <v>4617</v>
      </c>
      <c r="R373">
        <v>1</v>
      </c>
      <c r="S373" s="1" t="s">
        <v>4619</v>
      </c>
      <c r="T373" s="1" t="s">
        <v>4624</v>
      </c>
      <c r="U373" s="1"/>
      <c r="V373" s="1" t="s">
        <v>4627</v>
      </c>
      <c r="W373" s="1"/>
      <c r="X373" s="1"/>
      <c r="Y373" s="1"/>
      <c r="Z373" s="1" t="s">
        <v>4637</v>
      </c>
      <c r="AA373" s="1"/>
      <c r="AB373" s="1" t="s">
        <v>4643</v>
      </c>
      <c r="AC373" s="1" t="s">
        <v>4646</v>
      </c>
      <c r="AD373" s="1" t="s">
        <v>4657</v>
      </c>
      <c r="AE373" s="1" t="s">
        <v>4775</v>
      </c>
      <c r="AG373" s="23">
        <f>VALUE(Table1[[#This Row],[TotalFatalInjuries]])</f>
        <v>0</v>
      </c>
      <c r="AH373" s="23">
        <f>VALUE(Table1[[#This Row],[TotalSeriousInjuries]])</f>
        <v>0</v>
      </c>
      <c r="AI373" s="23">
        <f>VALUE(Table1[[#This Row],[TotalMinorInjuries]])</f>
        <v>2</v>
      </c>
      <c r="AJ373" s="23">
        <f>VALUE(Table1[[#This Row],[TotalUninjured]])</f>
        <v>0</v>
      </c>
      <c r="AK373" s="23">
        <f t="shared" si="5"/>
        <v>2</v>
      </c>
      <c r="AL373" s="23" t="str">
        <f>RIGHT(Table1[[#This Row],[Location]],2)</f>
        <v>OH</v>
      </c>
      <c r="AM373" s="23">
        <f>YEAR(Table1[[#This Row],[EventDate]])</f>
        <v>2011</v>
      </c>
    </row>
    <row r="374" spans="1:39" x14ac:dyDescent="0.25">
      <c r="A374" s="1" t="s">
        <v>399</v>
      </c>
      <c r="B374" s="1" t="s">
        <v>505</v>
      </c>
      <c r="C374" s="1" t="s">
        <v>879</v>
      </c>
      <c r="D374" s="1" t="s">
        <v>1278</v>
      </c>
      <c r="E374" s="1" t="s">
        <v>1706</v>
      </c>
      <c r="F374" s="1" t="s">
        <v>1801</v>
      </c>
      <c r="G374" s="1" t="s">
        <v>2150</v>
      </c>
      <c r="H374" s="1" t="s">
        <v>2600</v>
      </c>
      <c r="I374" s="1" t="s">
        <v>2929</v>
      </c>
      <c r="J374" s="1" t="s">
        <v>3231</v>
      </c>
      <c r="K374" s="1" t="s">
        <v>4807</v>
      </c>
      <c r="L374" s="1" t="s">
        <v>3300</v>
      </c>
      <c r="M374" s="1" t="s">
        <v>3303</v>
      </c>
      <c r="N374" s="1" t="s">
        <v>3674</v>
      </c>
      <c r="O374" s="1" t="s">
        <v>4132</v>
      </c>
      <c r="P374" s="1" t="s">
        <v>4535</v>
      </c>
      <c r="Q374" s="1" t="s">
        <v>4618</v>
      </c>
      <c r="R374">
        <v>1</v>
      </c>
      <c r="S374" s="1" t="s">
        <v>4619</v>
      </c>
      <c r="T374" s="1" t="s">
        <v>4624</v>
      </c>
      <c r="U374" s="1"/>
      <c r="V374" s="1" t="s">
        <v>4631</v>
      </c>
      <c r="W374" s="1"/>
      <c r="X374" s="1" t="s">
        <v>4638</v>
      </c>
      <c r="Y374" s="1"/>
      <c r="Z374" s="1"/>
      <c r="AA374" s="1"/>
      <c r="AB374" s="1" t="s">
        <v>4643</v>
      </c>
      <c r="AC374" s="1"/>
      <c r="AD374" s="1" t="s">
        <v>4655</v>
      </c>
      <c r="AE374" s="1" t="s">
        <v>4785</v>
      </c>
      <c r="AG374" s="23">
        <f>VALUE(Table1[[#This Row],[TotalFatalInjuries]])</f>
        <v>1</v>
      </c>
      <c r="AH374" s="23">
        <f>VALUE(Table1[[#This Row],[TotalSeriousInjuries]])</f>
        <v>0</v>
      </c>
      <c r="AI374" s="23">
        <f>VALUE(Table1[[#This Row],[TotalMinorInjuries]])</f>
        <v>0</v>
      </c>
      <c r="AJ374" s="23">
        <f>VALUE(Table1[[#This Row],[TotalUninjured]])</f>
        <v>0</v>
      </c>
      <c r="AK374" s="23">
        <f t="shared" si="5"/>
        <v>1</v>
      </c>
      <c r="AL374" s="23" t="str">
        <f>RIGHT(Table1[[#This Row],[Location]],2)</f>
        <v>MO</v>
      </c>
      <c r="AM374" s="23">
        <f>YEAR(Table1[[#This Row],[EventDate]])</f>
        <v>2011</v>
      </c>
    </row>
    <row r="375" spans="1:39" x14ac:dyDescent="0.25">
      <c r="A375" s="1" t="s">
        <v>400</v>
      </c>
      <c r="B375" s="1" t="s">
        <v>505</v>
      </c>
      <c r="C375" s="1" t="s">
        <v>880</v>
      </c>
      <c r="D375" s="1" t="s">
        <v>1279</v>
      </c>
      <c r="E375" s="1" t="s">
        <v>1707</v>
      </c>
      <c r="F375" s="1" t="s">
        <v>1801</v>
      </c>
      <c r="G375" s="1" t="s">
        <v>2151</v>
      </c>
      <c r="H375" s="1" t="s">
        <v>2601</v>
      </c>
      <c r="I375" s="1" t="s">
        <v>2828</v>
      </c>
      <c r="J375" s="1" t="s">
        <v>3232</v>
      </c>
      <c r="K375" s="1" t="s">
        <v>3299</v>
      </c>
      <c r="L375" s="1" t="s">
        <v>3300</v>
      </c>
      <c r="M375" s="1" t="s">
        <v>3303</v>
      </c>
      <c r="N375" s="1" t="s">
        <v>3675</v>
      </c>
      <c r="O375" s="1" t="s">
        <v>4133</v>
      </c>
      <c r="P375" s="1" t="s">
        <v>4536</v>
      </c>
      <c r="Q375" s="1" t="s">
        <v>4617</v>
      </c>
      <c r="R375">
        <v>1</v>
      </c>
      <c r="S375" s="1" t="s">
        <v>4619</v>
      </c>
      <c r="T375" s="1" t="s">
        <v>4624</v>
      </c>
      <c r="U375" s="1"/>
      <c r="V375" s="1" t="s">
        <v>4627</v>
      </c>
      <c r="W375" s="1"/>
      <c r="X375" s="1"/>
      <c r="Y375" s="1"/>
      <c r="Z375" s="1"/>
      <c r="AA375" s="1" t="s">
        <v>4638</v>
      </c>
      <c r="AB375" s="1" t="s">
        <v>4643</v>
      </c>
      <c r="AC375" s="1" t="s">
        <v>4649</v>
      </c>
      <c r="AD375" s="1" t="s">
        <v>4657</v>
      </c>
      <c r="AE375" s="1" t="s">
        <v>4784</v>
      </c>
      <c r="AG375" s="23">
        <f>VALUE(Table1[[#This Row],[TotalFatalInjuries]])</f>
        <v>0</v>
      </c>
      <c r="AH375" s="23">
        <f>VALUE(Table1[[#This Row],[TotalSeriousInjuries]])</f>
        <v>0</v>
      </c>
      <c r="AI375" s="23">
        <f>VALUE(Table1[[#This Row],[TotalMinorInjuries]])</f>
        <v>0</v>
      </c>
      <c r="AJ375" s="23">
        <f>VALUE(Table1[[#This Row],[TotalUninjured]])</f>
        <v>1</v>
      </c>
      <c r="AK375" s="23">
        <f t="shared" si="5"/>
        <v>1</v>
      </c>
      <c r="AL375" s="23" t="str">
        <f>RIGHT(Table1[[#This Row],[Location]],2)</f>
        <v>WA</v>
      </c>
      <c r="AM375" s="23">
        <f>YEAR(Table1[[#This Row],[EventDate]])</f>
        <v>2011</v>
      </c>
    </row>
    <row r="376" spans="1:39" x14ac:dyDescent="0.25">
      <c r="A376" s="1" t="s">
        <v>401</v>
      </c>
      <c r="B376" s="1" t="s">
        <v>505</v>
      </c>
      <c r="C376" s="1" t="s">
        <v>881</v>
      </c>
      <c r="D376" s="1" t="s">
        <v>1280</v>
      </c>
      <c r="E376" s="1" t="s">
        <v>1708</v>
      </c>
      <c r="F376" s="1" t="s">
        <v>1801</v>
      </c>
      <c r="G376" s="1" t="s">
        <v>2152</v>
      </c>
      <c r="H376" s="1" t="s">
        <v>2602</v>
      </c>
      <c r="I376" s="1" t="s">
        <v>2930</v>
      </c>
      <c r="J376" s="1" t="s">
        <v>3233</v>
      </c>
      <c r="K376" s="1" t="s">
        <v>3299</v>
      </c>
      <c r="L376" s="1" t="s">
        <v>3300</v>
      </c>
      <c r="M376" s="1" t="s">
        <v>3303</v>
      </c>
      <c r="N376" s="1" t="s">
        <v>3676</v>
      </c>
      <c r="O376" s="1" t="s">
        <v>4134</v>
      </c>
      <c r="P376" s="1" t="s">
        <v>4537</v>
      </c>
      <c r="Q376" s="1" t="s">
        <v>4617</v>
      </c>
      <c r="R376">
        <v>1</v>
      </c>
      <c r="S376" s="1" t="s">
        <v>4619</v>
      </c>
      <c r="T376" s="1" t="s">
        <v>4624</v>
      </c>
      <c r="U376" s="1"/>
      <c r="V376" s="1" t="s">
        <v>4629</v>
      </c>
      <c r="W376" s="1"/>
      <c r="X376" s="1"/>
      <c r="Y376" s="1"/>
      <c r="Z376" s="1"/>
      <c r="AA376" s="1" t="s">
        <v>4637</v>
      </c>
      <c r="AB376" s="1" t="s">
        <v>4643</v>
      </c>
      <c r="AC376" s="1" t="s">
        <v>4649</v>
      </c>
      <c r="AD376" s="1" t="s">
        <v>4657</v>
      </c>
      <c r="AE376" s="1" t="s">
        <v>1237</v>
      </c>
      <c r="AG376" s="23">
        <f>VALUE(Table1[[#This Row],[TotalFatalInjuries]])</f>
        <v>0</v>
      </c>
      <c r="AH376" s="23">
        <f>VALUE(Table1[[#This Row],[TotalSeriousInjuries]])</f>
        <v>0</v>
      </c>
      <c r="AI376" s="23">
        <f>VALUE(Table1[[#This Row],[TotalMinorInjuries]])</f>
        <v>0</v>
      </c>
      <c r="AJ376" s="23">
        <f>VALUE(Table1[[#This Row],[TotalUninjured]])</f>
        <v>2</v>
      </c>
      <c r="AK376" s="23">
        <f t="shared" si="5"/>
        <v>2</v>
      </c>
      <c r="AL376" s="23" t="str">
        <f>RIGHT(Table1[[#This Row],[Location]],2)</f>
        <v>IL</v>
      </c>
      <c r="AM376" s="23">
        <f>YEAR(Table1[[#This Row],[EventDate]])</f>
        <v>2011</v>
      </c>
    </row>
    <row r="377" spans="1:39" x14ac:dyDescent="0.25">
      <c r="A377" s="1" t="s">
        <v>402</v>
      </c>
      <c r="B377" s="1" t="s">
        <v>505</v>
      </c>
      <c r="C377" s="1" t="s">
        <v>882</v>
      </c>
      <c r="D377" s="1" t="s">
        <v>1280</v>
      </c>
      <c r="E377" s="1" t="s">
        <v>1709</v>
      </c>
      <c r="F377" s="1" t="s">
        <v>1801</v>
      </c>
      <c r="G377" s="1" t="s">
        <v>2153</v>
      </c>
      <c r="H377" s="1" t="s">
        <v>2603</v>
      </c>
      <c r="I377" s="1"/>
      <c r="J377" s="1"/>
      <c r="K377" s="1" t="s">
        <v>4807</v>
      </c>
      <c r="L377" s="1" t="s">
        <v>3300</v>
      </c>
      <c r="M377" s="1" t="s">
        <v>3303</v>
      </c>
      <c r="N377" s="1" t="s">
        <v>3677</v>
      </c>
      <c r="O377" s="1" t="s">
        <v>4135</v>
      </c>
      <c r="P377" s="1" t="s">
        <v>4270</v>
      </c>
      <c r="Q377" s="1" t="s">
        <v>4617</v>
      </c>
      <c r="R377">
        <v>1</v>
      </c>
      <c r="S377" s="1" t="s">
        <v>4619</v>
      </c>
      <c r="T377" s="1" t="s">
        <v>4624</v>
      </c>
      <c r="U377" s="1"/>
      <c r="V377" s="1" t="s">
        <v>4627</v>
      </c>
      <c r="W377" s="1"/>
      <c r="X377" s="1" t="s">
        <v>4638</v>
      </c>
      <c r="Y377" s="1"/>
      <c r="Z377" s="1"/>
      <c r="AA377" s="1"/>
      <c r="AB377" s="1" t="s">
        <v>4643</v>
      </c>
      <c r="AC377" s="1" t="s">
        <v>4647</v>
      </c>
      <c r="AD377" s="1" t="s">
        <v>4657</v>
      </c>
      <c r="AE377" s="1" t="s">
        <v>1154</v>
      </c>
      <c r="AG377" s="23">
        <f>VALUE(Table1[[#This Row],[TotalFatalInjuries]])</f>
        <v>1</v>
      </c>
      <c r="AH377" s="23">
        <f>VALUE(Table1[[#This Row],[TotalSeriousInjuries]])</f>
        <v>0</v>
      </c>
      <c r="AI377" s="23">
        <f>VALUE(Table1[[#This Row],[TotalMinorInjuries]])</f>
        <v>0</v>
      </c>
      <c r="AJ377" s="23">
        <f>VALUE(Table1[[#This Row],[TotalUninjured]])</f>
        <v>0</v>
      </c>
      <c r="AK377" s="23">
        <f t="shared" si="5"/>
        <v>1</v>
      </c>
      <c r="AL377" s="23" t="str">
        <f>RIGHT(Table1[[#This Row],[Location]],2)</f>
        <v>PA</v>
      </c>
      <c r="AM377" s="23">
        <f>YEAR(Table1[[#This Row],[EventDate]])</f>
        <v>2011</v>
      </c>
    </row>
    <row r="378" spans="1:39" x14ac:dyDescent="0.25">
      <c r="A378" s="1" t="s">
        <v>403</v>
      </c>
      <c r="B378" s="1" t="s">
        <v>505</v>
      </c>
      <c r="C378" s="1" t="s">
        <v>883</v>
      </c>
      <c r="D378" s="1" t="s">
        <v>1280</v>
      </c>
      <c r="E378" s="1" t="s">
        <v>1710</v>
      </c>
      <c r="F378" s="1" t="s">
        <v>1801</v>
      </c>
      <c r="G378" s="1" t="s">
        <v>2154</v>
      </c>
      <c r="H378" s="1" t="s">
        <v>2604</v>
      </c>
      <c r="I378" s="1"/>
      <c r="J378" s="1"/>
      <c r="K378" s="1" t="s">
        <v>3299</v>
      </c>
      <c r="L378" s="1" t="s">
        <v>3300</v>
      </c>
      <c r="M378" s="1" t="s">
        <v>3303</v>
      </c>
      <c r="N378" s="1" t="s">
        <v>3678</v>
      </c>
      <c r="O378" s="1" t="s">
        <v>4136</v>
      </c>
      <c r="P378" s="1" t="s">
        <v>4538</v>
      </c>
      <c r="Q378" s="1" t="s">
        <v>4617</v>
      </c>
      <c r="R378">
        <v>1</v>
      </c>
      <c r="S378" s="1" t="s">
        <v>4619</v>
      </c>
      <c r="T378" s="1" t="s">
        <v>4624</v>
      </c>
      <c r="U378" s="1"/>
      <c r="V378" s="1" t="s">
        <v>4627</v>
      </c>
      <c r="W378" s="1"/>
      <c r="X378" s="1"/>
      <c r="Y378" s="1" t="s">
        <v>4638</v>
      </c>
      <c r="Z378" s="1"/>
      <c r="AA378" s="1"/>
      <c r="AB378" s="1" t="s">
        <v>4643</v>
      </c>
      <c r="AC378" s="1" t="s">
        <v>4646</v>
      </c>
      <c r="AD378" s="1" t="s">
        <v>4657</v>
      </c>
      <c r="AE378" s="1" t="s">
        <v>1224</v>
      </c>
      <c r="AG378" s="23">
        <f>VALUE(Table1[[#This Row],[TotalFatalInjuries]])</f>
        <v>0</v>
      </c>
      <c r="AH378" s="23">
        <f>VALUE(Table1[[#This Row],[TotalSeriousInjuries]])</f>
        <v>1</v>
      </c>
      <c r="AI378" s="23">
        <f>VALUE(Table1[[#This Row],[TotalMinorInjuries]])</f>
        <v>0</v>
      </c>
      <c r="AJ378" s="23">
        <f>VALUE(Table1[[#This Row],[TotalUninjured]])</f>
        <v>0</v>
      </c>
      <c r="AK378" s="23">
        <f t="shared" si="5"/>
        <v>1</v>
      </c>
      <c r="AL378" s="23" t="str">
        <f>RIGHT(Table1[[#This Row],[Location]],2)</f>
        <v>NC</v>
      </c>
      <c r="AM378" s="23">
        <f>YEAR(Table1[[#This Row],[EventDate]])</f>
        <v>2011</v>
      </c>
    </row>
    <row r="379" spans="1:39" x14ac:dyDescent="0.25">
      <c r="A379" s="1" t="s">
        <v>404</v>
      </c>
      <c r="B379" s="1" t="s">
        <v>505</v>
      </c>
      <c r="C379" s="1" t="s">
        <v>884</v>
      </c>
      <c r="D379" s="1" t="s">
        <v>1281</v>
      </c>
      <c r="E379" s="1" t="s">
        <v>1711</v>
      </c>
      <c r="F379" s="1" t="s">
        <v>1801</v>
      </c>
      <c r="G379" s="1" t="s">
        <v>2155</v>
      </c>
      <c r="H379" s="1" t="s">
        <v>2605</v>
      </c>
      <c r="I379" s="1" t="s">
        <v>2931</v>
      </c>
      <c r="J379" s="1" t="s">
        <v>3234</v>
      </c>
      <c r="K379" s="1" t="s">
        <v>3299</v>
      </c>
      <c r="L379" s="1" t="s">
        <v>3300</v>
      </c>
      <c r="M379" s="1" t="s">
        <v>3303</v>
      </c>
      <c r="N379" s="1" t="s">
        <v>3679</v>
      </c>
      <c r="O379" s="1" t="s">
        <v>3827</v>
      </c>
      <c r="P379" s="1" t="s">
        <v>4539</v>
      </c>
      <c r="Q379" s="1" t="s">
        <v>4618</v>
      </c>
      <c r="R379">
        <v>1</v>
      </c>
      <c r="S379" s="1" t="s">
        <v>4619</v>
      </c>
      <c r="T379" s="1" t="s">
        <v>4624</v>
      </c>
      <c r="U379" s="1"/>
      <c r="V379" s="1" t="s">
        <v>4627</v>
      </c>
      <c r="W379" s="1"/>
      <c r="X379" s="1"/>
      <c r="Y379" s="1" t="s">
        <v>4637</v>
      </c>
      <c r="Z379" s="1"/>
      <c r="AA379" s="1"/>
      <c r="AB379" s="1" t="s">
        <v>4643</v>
      </c>
      <c r="AC379" s="1" t="s">
        <v>4646</v>
      </c>
      <c r="AD379" s="1" t="s">
        <v>4657</v>
      </c>
      <c r="AE379" s="1" t="s">
        <v>4786</v>
      </c>
      <c r="AG379" s="23">
        <f>VALUE(Table1[[#This Row],[TotalFatalInjuries]])</f>
        <v>0</v>
      </c>
      <c r="AH379" s="23">
        <f>VALUE(Table1[[#This Row],[TotalSeriousInjuries]])</f>
        <v>2</v>
      </c>
      <c r="AI379" s="23">
        <f>VALUE(Table1[[#This Row],[TotalMinorInjuries]])</f>
        <v>0</v>
      </c>
      <c r="AJ379" s="23">
        <f>VALUE(Table1[[#This Row],[TotalUninjured]])</f>
        <v>0</v>
      </c>
      <c r="AK379" s="23">
        <f t="shared" si="5"/>
        <v>2</v>
      </c>
      <c r="AL379" s="23" t="str">
        <f>RIGHT(Table1[[#This Row],[Location]],2)</f>
        <v>TX</v>
      </c>
      <c r="AM379" s="23">
        <f>YEAR(Table1[[#This Row],[EventDate]])</f>
        <v>2011</v>
      </c>
    </row>
    <row r="380" spans="1:39" x14ac:dyDescent="0.25">
      <c r="A380" s="1" t="s">
        <v>405</v>
      </c>
      <c r="B380" s="1" t="s">
        <v>505</v>
      </c>
      <c r="C380" s="1" t="s">
        <v>885</v>
      </c>
      <c r="D380" s="1" t="s">
        <v>1282</v>
      </c>
      <c r="E380" s="1" t="s">
        <v>1712</v>
      </c>
      <c r="F380" s="1" t="s">
        <v>1801</v>
      </c>
      <c r="G380" s="1" t="s">
        <v>2156</v>
      </c>
      <c r="H380" s="1" t="s">
        <v>2606</v>
      </c>
      <c r="I380" s="1"/>
      <c r="J380" s="1"/>
      <c r="K380" s="1" t="s">
        <v>4807</v>
      </c>
      <c r="L380" s="1" t="s">
        <v>3300</v>
      </c>
      <c r="M380" s="1" t="s">
        <v>3303</v>
      </c>
      <c r="N380" s="1" t="s">
        <v>3680</v>
      </c>
      <c r="O380" s="1" t="s">
        <v>4137</v>
      </c>
      <c r="P380" s="1" t="s">
        <v>4502</v>
      </c>
      <c r="Q380" s="1" t="s">
        <v>4617</v>
      </c>
      <c r="R380">
        <v>1</v>
      </c>
      <c r="S380" s="1" t="s">
        <v>4619</v>
      </c>
      <c r="T380" s="1" t="s">
        <v>4624</v>
      </c>
      <c r="U380" s="1"/>
      <c r="V380" s="1" t="s">
        <v>4627</v>
      </c>
      <c r="W380" s="1"/>
      <c r="X380" s="1" t="s">
        <v>4638</v>
      </c>
      <c r="Y380" s="1"/>
      <c r="Z380" s="1" t="s">
        <v>4638</v>
      </c>
      <c r="AA380" s="1"/>
      <c r="AB380" s="1" t="s">
        <v>4643</v>
      </c>
      <c r="AC380" s="1" t="s">
        <v>4647</v>
      </c>
      <c r="AD380" s="1" t="s">
        <v>4657</v>
      </c>
      <c r="AE380" s="1" t="s">
        <v>4762</v>
      </c>
      <c r="AG380" s="23">
        <f>VALUE(Table1[[#This Row],[TotalFatalInjuries]])</f>
        <v>1</v>
      </c>
      <c r="AH380" s="23">
        <f>VALUE(Table1[[#This Row],[TotalSeriousInjuries]])</f>
        <v>0</v>
      </c>
      <c r="AI380" s="23">
        <f>VALUE(Table1[[#This Row],[TotalMinorInjuries]])</f>
        <v>1</v>
      </c>
      <c r="AJ380" s="23">
        <f>VALUE(Table1[[#This Row],[TotalUninjured]])</f>
        <v>0</v>
      </c>
      <c r="AK380" s="23">
        <f t="shared" si="5"/>
        <v>2</v>
      </c>
      <c r="AL380" s="23" t="str">
        <f>RIGHT(Table1[[#This Row],[Location]],2)</f>
        <v>TX</v>
      </c>
      <c r="AM380" s="23">
        <f>YEAR(Table1[[#This Row],[EventDate]])</f>
        <v>2011</v>
      </c>
    </row>
    <row r="381" spans="1:39" x14ac:dyDescent="0.25">
      <c r="A381" s="1" t="s">
        <v>405</v>
      </c>
      <c r="B381" s="1" t="s">
        <v>505</v>
      </c>
      <c r="C381" s="1" t="s">
        <v>886</v>
      </c>
      <c r="D381" s="1" t="s">
        <v>1282</v>
      </c>
      <c r="E381" s="1" t="s">
        <v>1712</v>
      </c>
      <c r="F381" s="1" t="s">
        <v>1801</v>
      </c>
      <c r="G381" s="1" t="s">
        <v>2156</v>
      </c>
      <c r="H381" s="1" t="s">
        <v>2606</v>
      </c>
      <c r="I381" s="1"/>
      <c r="J381" s="1"/>
      <c r="K381" s="1" t="s">
        <v>4807</v>
      </c>
      <c r="L381" s="1" t="s">
        <v>3301</v>
      </c>
      <c r="M381" s="1" t="s">
        <v>3303</v>
      </c>
      <c r="N381" s="1" t="s">
        <v>3681</v>
      </c>
      <c r="O381" s="1" t="s">
        <v>4138</v>
      </c>
      <c r="P381" s="1" t="s">
        <v>4540</v>
      </c>
      <c r="Q381" s="1" t="s">
        <v>4617</v>
      </c>
      <c r="R381">
        <v>1</v>
      </c>
      <c r="S381" s="1" t="s">
        <v>4619</v>
      </c>
      <c r="T381" s="1" t="s">
        <v>4624</v>
      </c>
      <c r="U381" s="1"/>
      <c r="V381" s="1" t="s">
        <v>4627</v>
      </c>
      <c r="W381" s="1"/>
      <c r="X381" s="1" t="s">
        <v>4638</v>
      </c>
      <c r="Y381" s="1"/>
      <c r="Z381" s="1" t="s">
        <v>4638</v>
      </c>
      <c r="AA381" s="1"/>
      <c r="AB381" s="1" t="s">
        <v>4643</v>
      </c>
      <c r="AC381" s="1" t="s">
        <v>4647</v>
      </c>
      <c r="AD381" s="1" t="s">
        <v>4657</v>
      </c>
      <c r="AE381" s="1" t="s">
        <v>4762</v>
      </c>
      <c r="AG381" s="23">
        <f>VALUE(Table1[[#This Row],[TotalFatalInjuries]])</f>
        <v>1</v>
      </c>
      <c r="AH381" s="23">
        <f>VALUE(Table1[[#This Row],[TotalSeriousInjuries]])</f>
        <v>0</v>
      </c>
      <c r="AI381" s="23">
        <f>VALUE(Table1[[#This Row],[TotalMinorInjuries]])</f>
        <v>1</v>
      </c>
      <c r="AJ381" s="23">
        <f>VALUE(Table1[[#This Row],[TotalUninjured]])</f>
        <v>0</v>
      </c>
      <c r="AK381" s="23">
        <f t="shared" si="5"/>
        <v>2</v>
      </c>
      <c r="AL381" s="23" t="str">
        <f>RIGHT(Table1[[#This Row],[Location]],2)</f>
        <v>TX</v>
      </c>
      <c r="AM381" s="23">
        <f>YEAR(Table1[[#This Row],[EventDate]])</f>
        <v>2011</v>
      </c>
    </row>
    <row r="382" spans="1:39" x14ac:dyDescent="0.25">
      <c r="A382" s="1" t="s">
        <v>406</v>
      </c>
      <c r="B382" s="1" t="s">
        <v>505</v>
      </c>
      <c r="C382" s="1" t="s">
        <v>887</v>
      </c>
      <c r="D382" s="1" t="s">
        <v>1282</v>
      </c>
      <c r="E382" s="1" t="s">
        <v>1713</v>
      </c>
      <c r="F382" s="1" t="s">
        <v>1801</v>
      </c>
      <c r="G382" s="1" t="s">
        <v>2157</v>
      </c>
      <c r="H382" s="1" t="s">
        <v>2607</v>
      </c>
      <c r="I382" s="1" t="s">
        <v>2932</v>
      </c>
      <c r="J382" s="1" t="s">
        <v>3235</v>
      </c>
      <c r="K382" s="1" t="s">
        <v>3299</v>
      </c>
      <c r="L382" s="1" t="s">
        <v>3300</v>
      </c>
      <c r="M382" s="1" t="s">
        <v>3303</v>
      </c>
      <c r="N382" s="1" t="s">
        <v>3682</v>
      </c>
      <c r="O382" s="1" t="s">
        <v>3902</v>
      </c>
      <c r="P382" s="1" t="s">
        <v>4541</v>
      </c>
      <c r="Q382" s="1" t="s">
        <v>4617</v>
      </c>
      <c r="R382">
        <v>1</v>
      </c>
      <c r="S382" s="1" t="s">
        <v>4619</v>
      </c>
      <c r="T382" s="1" t="s">
        <v>4624</v>
      </c>
      <c r="U382" s="1"/>
      <c r="V382" s="1" t="s">
        <v>4627</v>
      </c>
      <c r="W382" s="1"/>
      <c r="X382" s="1"/>
      <c r="Y382" s="1" t="s">
        <v>4638</v>
      </c>
      <c r="Z382" s="1"/>
      <c r="AA382" s="1"/>
      <c r="AB382" s="1" t="s">
        <v>4643</v>
      </c>
      <c r="AC382" s="1" t="s">
        <v>4647</v>
      </c>
      <c r="AD382" s="1" t="s">
        <v>4657</v>
      </c>
      <c r="AE382" s="1" t="s">
        <v>4715</v>
      </c>
      <c r="AG382" s="23">
        <f>VALUE(Table1[[#This Row],[TotalFatalInjuries]])</f>
        <v>0</v>
      </c>
      <c r="AH382" s="23">
        <f>VALUE(Table1[[#This Row],[TotalSeriousInjuries]])</f>
        <v>1</v>
      </c>
      <c r="AI382" s="23">
        <f>VALUE(Table1[[#This Row],[TotalMinorInjuries]])</f>
        <v>0</v>
      </c>
      <c r="AJ382" s="23">
        <f>VALUE(Table1[[#This Row],[TotalUninjured]])</f>
        <v>0</v>
      </c>
      <c r="AK382" s="23">
        <f t="shared" si="5"/>
        <v>1</v>
      </c>
      <c r="AL382" s="23" t="str">
        <f>RIGHT(Table1[[#This Row],[Location]],2)</f>
        <v>TX</v>
      </c>
      <c r="AM382" s="23">
        <f>YEAR(Table1[[#This Row],[EventDate]])</f>
        <v>2011</v>
      </c>
    </row>
    <row r="383" spans="1:39" x14ac:dyDescent="0.25">
      <c r="A383" s="1" t="s">
        <v>407</v>
      </c>
      <c r="B383" s="1" t="s">
        <v>505</v>
      </c>
      <c r="C383" s="1" t="s">
        <v>888</v>
      </c>
      <c r="D383" s="1" t="s">
        <v>1282</v>
      </c>
      <c r="E383" s="1" t="s">
        <v>1714</v>
      </c>
      <c r="F383" s="1" t="s">
        <v>1801</v>
      </c>
      <c r="G383" s="1" t="s">
        <v>2158</v>
      </c>
      <c r="H383" s="1" t="s">
        <v>2608</v>
      </c>
      <c r="I383" s="1" t="s">
        <v>2933</v>
      </c>
      <c r="J383" s="1" t="s">
        <v>3236</v>
      </c>
      <c r="K383" s="1" t="s">
        <v>3299</v>
      </c>
      <c r="L383" s="1" t="s">
        <v>3300</v>
      </c>
      <c r="M383" s="1" t="s">
        <v>3303</v>
      </c>
      <c r="N383" s="1" t="s">
        <v>3683</v>
      </c>
      <c r="O383" s="1" t="s">
        <v>4139</v>
      </c>
      <c r="P383" s="1" t="s">
        <v>4542</v>
      </c>
      <c r="Q383" s="1" t="s">
        <v>4617</v>
      </c>
      <c r="R383">
        <v>1</v>
      </c>
      <c r="S383" s="1" t="s">
        <v>4619</v>
      </c>
      <c r="T383" s="1" t="s">
        <v>4624</v>
      </c>
      <c r="U383" s="1"/>
      <c r="V383" s="1" t="s">
        <v>4627</v>
      </c>
      <c r="W383" s="1"/>
      <c r="X383" s="1"/>
      <c r="Y383" s="1" t="s">
        <v>4638</v>
      </c>
      <c r="Z383" s="1"/>
      <c r="AA383" s="1"/>
      <c r="AB383" s="1" t="s">
        <v>4643</v>
      </c>
      <c r="AC383" s="1" t="s">
        <v>4648</v>
      </c>
      <c r="AD383" s="1" t="s">
        <v>4657</v>
      </c>
      <c r="AE383" s="1" t="s">
        <v>4715</v>
      </c>
      <c r="AG383" s="23">
        <f>VALUE(Table1[[#This Row],[TotalFatalInjuries]])</f>
        <v>0</v>
      </c>
      <c r="AH383" s="23">
        <f>VALUE(Table1[[#This Row],[TotalSeriousInjuries]])</f>
        <v>1</v>
      </c>
      <c r="AI383" s="23">
        <f>VALUE(Table1[[#This Row],[TotalMinorInjuries]])</f>
        <v>0</v>
      </c>
      <c r="AJ383" s="23">
        <f>VALUE(Table1[[#This Row],[TotalUninjured]])</f>
        <v>0</v>
      </c>
      <c r="AK383" s="23">
        <f t="shared" si="5"/>
        <v>1</v>
      </c>
      <c r="AL383" s="23" t="str">
        <f>RIGHT(Table1[[#This Row],[Location]],2)</f>
        <v>TX</v>
      </c>
      <c r="AM383" s="23">
        <f>YEAR(Table1[[#This Row],[EventDate]])</f>
        <v>2011</v>
      </c>
    </row>
    <row r="384" spans="1:39" x14ac:dyDescent="0.25">
      <c r="A384" s="1" t="s">
        <v>408</v>
      </c>
      <c r="B384" s="1" t="s">
        <v>505</v>
      </c>
      <c r="C384" s="1" t="s">
        <v>889</v>
      </c>
      <c r="D384" s="1" t="s">
        <v>1283</v>
      </c>
      <c r="E384" s="1" t="s">
        <v>1715</v>
      </c>
      <c r="F384" s="1" t="s">
        <v>1801</v>
      </c>
      <c r="G384" s="1" t="s">
        <v>2159</v>
      </c>
      <c r="H384" s="1" t="s">
        <v>2609</v>
      </c>
      <c r="I384" s="1" t="s">
        <v>2934</v>
      </c>
      <c r="J384" s="1" t="s">
        <v>3237</v>
      </c>
      <c r="K384" s="1" t="s">
        <v>3299</v>
      </c>
      <c r="L384" s="1" t="s">
        <v>3300</v>
      </c>
      <c r="M384" s="1" t="s">
        <v>3303</v>
      </c>
      <c r="N384" s="1" t="s">
        <v>3684</v>
      </c>
      <c r="O384" s="1" t="s">
        <v>4140</v>
      </c>
      <c r="P384" s="1" t="s">
        <v>4543</v>
      </c>
      <c r="Q384" s="1" t="s">
        <v>4617</v>
      </c>
      <c r="R384">
        <v>1</v>
      </c>
      <c r="S384" s="1" t="s">
        <v>4619</v>
      </c>
      <c r="T384" s="1" t="s">
        <v>4624</v>
      </c>
      <c r="U384" s="1"/>
      <c r="V384" s="1" t="s">
        <v>4627</v>
      </c>
      <c r="W384" s="1"/>
      <c r="X384" s="1"/>
      <c r="Y384" s="1"/>
      <c r="Z384" s="1"/>
      <c r="AA384" s="1" t="s">
        <v>4637</v>
      </c>
      <c r="AB384" s="1" t="s">
        <v>4643</v>
      </c>
      <c r="AC384" s="1" t="s">
        <v>4649</v>
      </c>
      <c r="AD384" s="1" t="s">
        <v>4657</v>
      </c>
      <c r="AE384" s="1" t="s">
        <v>4787</v>
      </c>
      <c r="AG384" s="23">
        <f>VALUE(Table1[[#This Row],[TotalFatalInjuries]])</f>
        <v>0</v>
      </c>
      <c r="AH384" s="23">
        <f>VALUE(Table1[[#This Row],[TotalSeriousInjuries]])</f>
        <v>0</v>
      </c>
      <c r="AI384" s="23">
        <f>VALUE(Table1[[#This Row],[TotalMinorInjuries]])</f>
        <v>0</v>
      </c>
      <c r="AJ384" s="23">
        <f>VALUE(Table1[[#This Row],[TotalUninjured]])</f>
        <v>2</v>
      </c>
      <c r="AK384" s="23">
        <f t="shared" si="5"/>
        <v>2</v>
      </c>
      <c r="AL384" s="23" t="str">
        <f>RIGHT(Table1[[#This Row],[Location]],2)</f>
        <v>WY</v>
      </c>
      <c r="AM384" s="23">
        <f>YEAR(Table1[[#This Row],[EventDate]])</f>
        <v>2011</v>
      </c>
    </row>
    <row r="385" spans="1:39" x14ac:dyDescent="0.25">
      <c r="A385" s="1" t="s">
        <v>409</v>
      </c>
      <c r="B385" s="1" t="s">
        <v>505</v>
      </c>
      <c r="C385" s="1" t="s">
        <v>890</v>
      </c>
      <c r="D385" s="1" t="s">
        <v>1284</v>
      </c>
      <c r="E385" s="1" t="s">
        <v>1716</v>
      </c>
      <c r="F385" s="1" t="s">
        <v>1801</v>
      </c>
      <c r="G385" s="1" t="s">
        <v>2160</v>
      </c>
      <c r="H385" s="1" t="s">
        <v>2610</v>
      </c>
      <c r="I385" s="1" t="s">
        <v>2935</v>
      </c>
      <c r="J385" s="1" t="s">
        <v>3238</v>
      </c>
      <c r="K385" s="1" t="s">
        <v>3299</v>
      </c>
      <c r="L385" s="1" t="s">
        <v>3300</v>
      </c>
      <c r="M385" s="1" t="s">
        <v>3303</v>
      </c>
      <c r="N385" s="1" t="s">
        <v>3685</v>
      </c>
      <c r="O385" s="1" t="s">
        <v>4141</v>
      </c>
      <c r="P385" s="1" t="s">
        <v>4282</v>
      </c>
      <c r="Q385" s="1" t="s">
        <v>4617</v>
      </c>
      <c r="R385">
        <v>1</v>
      </c>
      <c r="S385" s="1" t="s">
        <v>4619</v>
      </c>
      <c r="T385" s="1" t="s">
        <v>4624</v>
      </c>
      <c r="U385" s="1"/>
      <c r="V385" s="1" t="s">
        <v>4627</v>
      </c>
      <c r="W385" s="1"/>
      <c r="X385" s="1"/>
      <c r="Y385" s="1"/>
      <c r="Z385" s="1" t="s">
        <v>4638</v>
      </c>
      <c r="AA385" s="1" t="s">
        <v>4638</v>
      </c>
      <c r="AB385" s="1" t="s">
        <v>4643</v>
      </c>
      <c r="AC385" s="1" t="s">
        <v>4646</v>
      </c>
      <c r="AD385" s="1" t="s">
        <v>4657</v>
      </c>
      <c r="AE385" s="1" t="s">
        <v>4762</v>
      </c>
      <c r="AG385" s="23">
        <f>VALUE(Table1[[#This Row],[TotalFatalInjuries]])</f>
        <v>0</v>
      </c>
      <c r="AH385" s="23">
        <f>VALUE(Table1[[#This Row],[TotalSeriousInjuries]])</f>
        <v>0</v>
      </c>
      <c r="AI385" s="23">
        <f>VALUE(Table1[[#This Row],[TotalMinorInjuries]])</f>
        <v>1</v>
      </c>
      <c r="AJ385" s="23">
        <f>VALUE(Table1[[#This Row],[TotalUninjured]])</f>
        <v>1</v>
      </c>
      <c r="AK385" s="23">
        <f t="shared" si="5"/>
        <v>2</v>
      </c>
      <c r="AL385" s="23" t="str">
        <f>RIGHT(Table1[[#This Row],[Location]],2)</f>
        <v>KY</v>
      </c>
      <c r="AM385" s="23">
        <f>YEAR(Table1[[#This Row],[EventDate]])</f>
        <v>2011</v>
      </c>
    </row>
    <row r="386" spans="1:39" x14ac:dyDescent="0.25">
      <c r="A386" s="1" t="s">
        <v>410</v>
      </c>
      <c r="B386" s="1" t="s">
        <v>505</v>
      </c>
      <c r="C386" s="1" t="s">
        <v>891</v>
      </c>
      <c r="D386" s="1" t="s">
        <v>1285</v>
      </c>
      <c r="E386" s="1" t="s">
        <v>1717</v>
      </c>
      <c r="F386" s="1" t="s">
        <v>1801</v>
      </c>
      <c r="G386" s="1" t="s">
        <v>2161</v>
      </c>
      <c r="H386" s="1" t="s">
        <v>2611</v>
      </c>
      <c r="I386" s="1" t="s">
        <v>2936</v>
      </c>
      <c r="J386" s="1" t="s">
        <v>3239</v>
      </c>
      <c r="K386" s="1" t="s">
        <v>3299</v>
      </c>
      <c r="L386" s="1" t="s">
        <v>3300</v>
      </c>
      <c r="M386" s="1" t="s">
        <v>3305</v>
      </c>
      <c r="N386" s="1" t="s">
        <v>3686</v>
      </c>
      <c r="O386" s="1" t="s">
        <v>3919</v>
      </c>
      <c r="P386" s="1" t="s">
        <v>4414</v>
      </c>
      <c r="Q386" s="1" t="s">
        <v>4617</v>
      </c>
      <c r="R386">
        <v>1</v>
      </c>
      <c r="S386" s="1" t="s">
        <v>4619</v>
      </c>
      <c r="T386" s="1" t="s">
        <v>4624</v>
      </c>
      <c r="U386" s="1"/>
      <c r="V386" s="1" t="s">
        <v>4629</v>
      </c>
      <c r="W386" s="1"/>
      <c r="X386" s="1"/>
      <c r="Y386" s="1"/>
      <c r="Z386" s="1"/>
      <c r="AA386" s="1" t="s">
        <v>4637</v>
      </c>
      <c r="AB386" s="1" t="s">
        <v>4643</v>
      </c>
      <c r="AC386" s="1"/>
      <c r="AD386" s="1" t="s">
        <v>4657</v>
      </c>
      <c r="AE386" s="1" t="s">
        <v>4696</v>
      </c>
      <c r="AG386" s="23">
        <f>VALUE(Table1[[#This Row],[TotalFatalInjuries]])</f>
        <v>0</v>
      </c>
      <c r="AH386" s="23">
        <f>VALUE(Table1[[#This Row],[TotalSeriousInjuries]])</f>
        <v>0</v>
      </c>
      <c r="AI386" s="23">
        <f>VALUE(Table1[[#This Row],[TotalMinorInjuries]])</f>
        <v>0</v>
      </c>
      <c r="AJ386" s="23">
        <f>VALUE(Table1[[#This Row],[TotalUninjured]])</f>
        <v>2</v>
      </c>
      <c r="AK386" s="23">
        <f t="shared" si="5"/>
        <v>2</v>
      </c>
      <c r="AL386" s="23" t="str">
        <f>RIGHT(Table1[[#This Row],[Location]],2)</f>
        <v>CA</v>
      </c>
      <c r="AM386" s="23">
        <f>YEAR(Table1[[#This Row],[EventDate]])</f>
        <v>2011</v>
      </c>
    </row>
    <row r="387" spans="1:39" x14ac:dyDescent="0.25">
      <c r="A387" s="1" t="s">
        <v>411</v>
      </c>
      <c r="B387" s="1" t="s">
        <v>505</v>
      </c>
      <c r="C387" s="1" t="s">
        <v>892</v>
      </c>
      <c r="D387" s="1" t="s">
        <v>1285</v>
      </c>
      <c r="E387" s="1" t="s">
        <v>1718</v>
      </c>
      <c r="F387" s="1" t="s">
        <v>1801</v>
      </c>
      <c r="G387" s="1" t="s">
        <v>2162</v>
      </c>
      <c r="H387" s="1" t="s">
        <v>2612</v>
      </c>
      <c r="I387" s="1" t="s">
        <v>2937</v>
      </c>
      <c r="J387" s="1" t="s">
        <v>3240</v>
      </c>
      <c r="K387" s="1" t="s">
        <v>3299</v>
      </c>
      <c r="L387" s="1" t="s">
        <v>3300</v>
      </c>
      <c r="M387" s="1" t="s">
        <v>3305</v>
      </c>
      <c r="N387" s="1" t="s">
        <v>3687</v>
      </c>
      <c r="O387" s="1" t="s">
        <v>4142</v>
      </c>
      <c r="P387" s="1" t="s">
        <v>4249</v>
      </c>
      <c r="Q387" s="1" t="s">
        <v>4617</v>
      </c>
      <c r="R387">
        <v>1</v>
      </c>
      <c r="S387" s="1" t="s">
        <v>4620</v>
      </c>
      <c r="T387" s="1" t="s">
        <v>4624</v>
      </c>
      <c r="U387" s="1"/>
      <c r="V387" s="1" t="s">
        <v>4627</v>
      </c>
      <c r="W387" s="1"/>
      <c r="X387" s="1"/>
      <c r="Y387" s="1"/>
      <c r="Z387" s="1"/>
      <c r="AA387" s="1" t="s">
        <v>4638</v>
      </c>
      <c r="AB387" s="1" t="s">
        <v>4643</v>
      </c>
      <c r="AC387" s="1" t="s">
        <v>4648</v>
      </c>
      <c r="AD387" s="1" t="s">
        <v>4657</v>
      </c>
      <c r="AE387" s="1" t="s">
        <v>4775</v>
      </c>
      <c r="AG387" s="23">
        <f>VALUE(Table1[[#This Row],[TotalFatalInjuries]])</f>
        <v>0</v>
      </c>
      <c r="AH387" s="23">
        <f>VALUE(Table1[[#This Row],[TotalSeriousInjuries]])</f>
        <v>0</v>
      </c>
      <c r="AI387" s="23">
        <f>VALUE(Table1[[#This Row],[TotalMinorInjuries]])</f>
        <v>0</v>
      </c>
      <c r="AJ387" s="23">
        <f>VALUE(Table1[[#This Row],[TotalUninjured]])</f>
        <v>1</v>
      </c>
      <c r="AK387" s="23">
        <f t="shared" ref="AK387:AK450" si="6">SUM(AG387:AJ387)</f>
        <v>1</v>
      </c>
      <c r="AL387" s="23" t="str">
        <f>RIGHT(Table1[[#This Row],[Location]],2)</f>
        <v>IN</v>
      </c>
      <c r="AM387" s="23">
        <f>YEAR(Table1[[#This Row],[EventDate]])</f>
        <v>2011</v>
      </c>
    </row>
    <row r="388" spans="1:39" x14ac:dyDescent="0.25">
      <c r="A388" s="1" t="s">
        <v>412</v>
      </c>
      <c r="B388" s="1" t="s">
        <v>505</v>
      </c>
      <c r="C388" s="1" t="s">
        <v>893</v>
      </c>
      <c r="D388" s="1" t="s">
        <v>1286</v>
      </c>
      <c r="E388" s="1" t="s">
        <v>1719</v>
      </c>
      <c r="F388" s="1" t="s">
        <v>1801</v>
      </c>
      <c r="G388" s="1" t="s">
        <v>2163</v>
      </c>
      <c r="H388" s="1" t="s">
        <v>2613</v>
      </c>
      <c r="I388" s="1" t="s">
        <v>2938</v>
      </c>
      <c r="J388" s="1" t="s">
        <v>3241</v>
      </c>
      <c r="K388" s="1" t="s">
        <v>3299</v>
      </c>
      <c r="L388" s="1" t="s">
        <v>3300</v>
      </c>
      <c r="M388" s="1" t="s">
        <v>3303</v>
      </c>
      <c r="N388" s="1" t="s">
        <v>3688</v>
      </c>
      <c r="O388" s="1" t="s">
        <v>4143</v>
      </c>
      <c r="P388" s="1" t="s">
        <v>4371</v>
      </c>
      <c r="Q388" s="1" t="s">
        <v>4617</v>
      </c>
      <c r="R388">
        <v>1</v>
      </c>
      <c r="S388" s="1"/>
      <c r="T388" s="1" t="s">
        <v>4624</v>
      </c>
      <c r="U388" s="1"/>
      <c r="V388" s="1" t="s">
        <v>4627</v>
      </c>
      <c r="W388" s="1"/>
      <c r="X388" s="1"/>
      <c r="Y388" s="1"/>
      <c r="Z388" s="1" t="s">
        <v>4638</v>
      </c>
      <c r="AA388" s="1"/>
      <c r="AB388" s="1" t="s">
        <v>4643</v>
      </c>
      <c r="AC388" s="1" t="s">
        <v>4646</v>
      </c>
      <c r="AD388" s="1" t="s">
        <v>4657</v>
      </c>
      <c r="AE388" s="1" t="s">
        <v>4784</v>
      </c>
      <c r="AG388" s="23">
        <f>VALUE(Table1[[#This Row],[TotalFatalInjuries]])</f>
        <v>0</v>
      </c>
      <c r="AH388" s="23">
        <f>VALUE(Table1[[#This Row],[TotalSeriousInjuries]])</f>
        <v>0</v>
      </c>
      <c r="AI388" s="23">
        <f>VALUE(Table1[[#This Row],[TotalMinorInjuries]])</f>
        <v>1</v>
      </c>
      <c r="AJ388" s="23">
        <f>VALUE(Table1[[#This Row],[TotalUninjured]])</f>
        <v>0</v>
      </c>
      <c r="AK388" s="23">
        <f t="shared" si="6"/>
        <v>1</v>
      </c>
      <c r="AL388" s="23" t="str">
        <f>RIGHT(Table1[[#This Row],[Location]],2)</f>
        <v>FL</v>
      </c>
      <c r="AM388" s="23">
        <f>YEAR(Table1[[#This Row],[EventDate]])</f>
        <v>2011</v>
      </c>
    </row>
    <row r="389" spans="1:39" x14ac:dyDescent="0.25">
      <c r="A389" s="1" t="s">
        <v>413</v>
      </c>
      <c r="B389" s="1" t="s">
        <v>505</v>
      </c>
      <c r="C389" s="1" t="s">
        <v>894</v>
      </c>
      <c r="D389" s="1" t="s">
        <v>1287</v>
      </c>
      <c r="E389" s="1" t="s">
        <v>1720</v>
      </c>
      <c r="F389" s="1" t="s">
        <v>1801</v>
      </c>
      <c r="G389" s="1" t="s">
        <v>2164</v>
      </c>
      <c r="H389" s="1" t="s">
        <v>2614</v>
      </c>
      <c r="I389" s="1"/>
      <c r="J389" s="1" t="s">
        <v>3078</v>
      </c>
      <c r="K389" s="1" t="s">
        <v>4807</v>
      </c>
      <c r="L389" s="1" t="s">
        <v>3300</v>
      </c>
      <c r="M389" s="1" t="s">
        <v>3303</v>
      </c>
      <c r="N389" s="1" t="s">
        <v>2753</v>
      </c>
      <c r="O389" s="1" t="s">
        <v>3886</v>
      </c>
      <c r="P389" s="1" t="s">
        <v>4544</v>
      </c>
      <c r="Q389" s="1" t="s">
        <v>4617</v>
      </c>
      <c r="R389">
        <v>1</v>
      </c>
      <c r="S389" s="1" t="s">
        <v>4619</v>
      </c>
      <c r="T389" s="1" t="s">
        <v>4624</v>
      </c>
      <c r="U389" s="1"/>
      <c r="V389" s="1" t="s">
        <v>4627</v>
      </c>
      <c r="W389" s="1"/>
      <c r="X389" s="1" t="s">
        <v>4638</v>
      </c>
      <c r="Y389" s="1"/>
      <c r="Z389" s="1"/>
      <c r="AA389" s="1"/>
      <c r="AB389" s="1" t="s">
        <v>4643</v>
      </c>
      <c r="AC389" s="1" t="s">
        <v>4648</v>
      </c>
      <c r="AD389" s="1" t="s">
        <v>4657</v>
      </c>
      <c r="AE389" s="1" t="s">
        <v>4788</v>
      </c>
      <c r="AG389" s="23">
        <f>VALUE(Table1[[#This Row],[TotalFatalInjuries]])</f>
        <v>1</v>
      </c>
      <c r="AH389" s="23">
        <f>VALUE(Table1[[#This Row],[TotalSeriousInjuries]])</f>
        <v>0</v>
      </c>
      <c r="AI389" s="23">
        <f>VALUE(Table1[[#This Row],[TotalMinorInjuries]])</f>
        <v>0</v>
      </c>
      <c r="AJ389" s="23">
        <f>VALUE(Table1[[#This Row],[TotalUninjured]])</f>
        <v>0</v>
      </c>
      <c r="AK389" s="23">
        <f t="shared" si="6"/>
        <v>1</v>
      </c>
      <c r="AL389" s="23" t="str">
        <f>RIGHT(Table1[[#This Row],[Location]],2)</f>
        <v>TN</v>
      </c>
      <c r="AM389" s="23">
        <f>YEAR(Table1[[#This Row],[EventDate]])</f>
        <v>2011</v>
      </c>
    </row>
    <row r="390" spans="1:39" x14ac:dyDescent="0.25">
      <c r="A390" s="1" t="s">
        <v>414</v>
      </c>
      <c r="B390" s="1" t="s">
        <v>505</v>
      </c>
      <c r="C390" s="1" t="s">
        <v>895</v>
      </c>
      <c r="D390" s="1" t="s">
        <v>1288</v>
      </c>
      <c r="E390" s="1" t="s">
        <v>1721</v>
      </c>
      <c r="F390" s="1" t="s">
        <v>1801</v>
      </c>
      <c r="G390" s="1" t="s">
        <v>2165</v>
      </c>
      <c r="H390" s="1" t="s">
        <v>2615</v>
      </c>
      <c r="I390" s="1" t="s">
        <v>2939</v>
      </c>
      <c r="J390" s="1" t="s">
        <v>3242</v>
      </c>
      <c r="K390" s="1" t="s">
        <v>4807</v>
      </c>
      <c r="L390" s="1" t="s">
        <v>3300</v>
      </c>
      <c r="M390" s="1" t="s">
        <v>3303</v>
      </c>
      <c r="N390" s="1" t="s">
        <v>3689</v>
      </c>
      <c r="O390" s="1" t="s">
        <v>4144</v>
      </c>
      <c r="P390" s="1" t="s">
        <v>4545</v>
      </c>
      <c r="Q390" s="1" t="s">
        <v>4618</v>
      </c>
      <c r="R390">
        <v>1</v>
      </c>
      <c r="S390" s="1" t="s">
        <v>4619</v>
      </c>
      <c r="T390" s="1" t="s">
        <v>4624</v>
      </c>
      <c r="U390" s="1"/>
      <c r="V390" s="1" t="s">
        <v>4627</v>
      </c>
      <c r="W390" s="1"/>
      <c r="X390" s="1" t="s">
        <v>4638</v>
      </c>
      <c r="Y390" s="1" t="s">
        <v>4638</v>
      </c>
      <c r="Z390" s="1"/>
      <c r="AA390" s="1"/>
      <c r="AB390" s="1" t="s">
        <v>4643</v>
      </c>
      <c r="AC390" s="1" t="s">
        <v>4646</v>
      </c>
      <c r="AD390" s="1" t="s">
        <v>4657</v>
      </c>
      <c r="AE390" s="1" t="s">
        <v>4741</v>
      </c>
      <c r="AG390" s="23">
        <f>VALUE(Table1[[#This Row],[TotalFatalInjuries]])</f>
        <v>1</v>
      </c>
      <c r="AH390" s="23">
        <f>VALUE(Table1[[#This Row],[TotalSeriousInjuries]])</f>
        <v>1</v>
      </c>
      <c r="AI390" s="23">
        <f>VALUE(Table1[[#This Row],[TotalMinorInjuries]])</f>
        <v>0</v>
      </c>
      <c r="AJ390" s="23">
        <f>VALUE(Table1[[#This Row],[TotalUninjured]])</f>
        <v>0</v>
      </c>
      <c r="AK390" s="23">
        <f t="shared" si="6"/>
        <v>2</v>
      </c>
      <c r="AL390" s="23" t="str">
        <f>RIGHT(Table1[[#This Row],[Location]],2)</f>
        <v>WI</v>
      </c>
      <c r="AM390" s="23">
        <f>YEAR(Table1[[#This Row],[EventDate]])</f>
        <v>2011</v>
      </c>
    </row>
    <row r="391" spans="1:39" x14ac:dyDescent="0.25">
      <c r="A391" s="1" t="s">
        <v>415</v>
      </c>
      <c r="B391" s="1" t="s">
        <v>505</v>
      </c>
      <c r="C391" s="1" t="s">
        <v>896</v>
      </c>
      <c r="D391" s="1" t="s">
        <v>1289</v>
      </c>
      <c r="E391" s="1" t="s">
        <v>1722</v>
      </c>
      <c r="F391" s="1" t="s">
        <v>1801</v>
      </c>
      <c r="G391" s="1" t="s">
        <v>2166</v>
      </c>
      <c r="H391" s="1" t="s">
        <v>2616</v>
      </c>
      <c r="I391" s="1" t="s">
        <v>2940</v>
      </c>
      <c r="J391" s="1" t="s">
        <v>3243</v>
      </c>
      <c r="K391" s="1" t="s">
        <v>4807</v>
      </c>
      <c r="L391" s="1" t="s">
        <v>3301</v>
      </c>
      <c r="M391" s="1" t="s">
        <v>3303</v>
      </c>
      <c r="N391" s="1" t="s">
        <v>3690</v>
      </c>
      <c r="O391" s="1" t="s">
        <v>4145</v>
      </c>
      <c r="P391" s="1" t="s">
        <v>4546</v>
      </c>
      <c r="Q391" s="1" t="s">
        <v>4617</v>
      </c>
      <c r="R391">
        <v>1</v>
      </c>
      <c r="S391" s="1" t="s">
        <v>4619</v>
      </c>
      <c r="T391" s="1" t="s">
        <v>4624</v>
      </c>
      <c r="U391" s="1"/>
      <c r="V391" s="1" t="s">
        <v>4628</v>
      </c>
      <c r="W391" s="1"/>
      <c r="X391" s="1" t="s">
        <v>4638</v>
      </c>
      <c r="Y391" s="1"/>
      <c r="Z391" s="1"/>
      <c r="AA391" s="1"/>
      <c r="AB391" s="1" t="s">
        <v>4643</v>
      </c>
      <c r="AC391" s="1" t="s">
        <v>4647</v>
      </c>
      <c r="AD391" s="1" t="s">
        <v>4657</v>
      </c>
      <c r="AE391" s="1" t="s">
        <v>999</v>
      </c>
      <c r="AG391" s="23">
        <f>VALUE(Table1[[#This Row],[TotalFatalInjuries]])</f>
        <v>1</v>
      </c>
      <c r="AH391" s="23">
        <f>VALUE(Table1[[#This Row],[TotalSeriousInjuries]])</f>
        <v>0</v>
      </c>
      <c r="AI391" s="23">
        <f>VALUE(Table1[[#This Row],[TotalMinorInjuries]])</f>
        <v>0</v>
      </c>
      <c r="AJ391" s="23">
        <f>VALUE(Table1[[#This Row],[TotalUninjured]])</f>
        <v>0</v>
      </c>
      <c r="AK391" s="23">
        <f t="shared" si="6"/>
        <v>1</v>
      </c>
      <c r="AL391" s="23" t="str">
        <f>RIGHT(Table1[[#This Row],[Location]],2)</f>
        <v>IL</v>
      </c>
      <c r="AM391" s="23">
        <f>YEAR(Table1[[#This Row],[EventDate]])</f>
        <v>2011</v>
      </c>
    </row>
    <row r="392" spans="1:39" x14ac:dyDescent="0.25">
      <c r="A392" s="1" t="s">
        <v>416</v>
      </c>
      <c r="B392" s="1" t="s">
        <v>505</v>
      </c>
      <c r="C392" s="1" t="s">
        <v>897</v>
      </c>
      <c r="D392" s="1" t="s">
        <v>1289</v>
      </c>
      <c r="E392" s="1" t="s">
        <v>1723</v>
      </c>
      <c r="F392" s="1" t="s">
        <v>1801</v>
      </c>
      <c r="G392" s="1" t="s">
        <v>2167</v>
      </c>
      <c r="H392" s="1" t="s">
        <v>2617</v>
      </c>
      <c r="I392" s="1" t="s">
        <v>2941</v>
      </c>
      <c r="J392" s="1" t="s">
        <v>3244</v>
      </c>
      <c r="K392" s="1" t="s">
        <v>3299</v>
      </c>
      <c r="L392" s="1" t="s">
        <v>3300</v>
      </c>
      <c r="M392" s="1" t="s">
        <v>3303</v>
      </c>
      <c r="N392" s="1" t="s">
        <v>3691</v>
      </c>
      <c r="O392" s="1" t="s">
        <v>4146</v>
      </c>
      <c r="P392" s="1" t="s">
        <v>4547</v>
      </c>
      <c r="Q392" s="1" t="s">
        <v>4617</v>
      </c>
      <c r="R392">
        <v>1</v>
      </c>
      <c r="S392" s="1" t="s">
        <v>4619</v>
      </c>
      <c r="T392" s="1" t="s">
        <v>4624</v>
      </c>
      <c r="U392" s="1"/>
      <c r="V392" s="1" t="s">
        <v>4627</v>
      </c>
      <c r="W392" s="1"/>
      <c r="X392" s="1"/>
      <c r="Y392" s="1"/>
      <c r="Z392" s="1"/>
      <c r="AA392" s="1" t="s">
        <v>4638</v>
      </c>
      <c r="AB392" s="1" t="s">
        <v>4643</v>
      </c>
      <c r="AC392" s="1" t="s">
        <v>4649</v>
      </c>
      <c r="AD392" s="1" t="s">
        <v>4657</v>
      </c>
      <c r="AE392" s="1" t="s">
        <v>4784</v>
      </c>
      <c r="AG392" s="23">
        <f>VALUE(Table1[[#This Row],[TotalFatalInjuries]])</f>
        <v>0</v>
      </c>
      <c r="AH392" s="23">
        <f>VALUE(Table1[[#This Row],[TotalSeriousInjuries]])</f>
        <v>0</v>
      </c>
      <c r="AI392" s="23">
        <f>VALUE(Table1[[#This Row],[TotalMinorInjuries]])</f>
        <v>0</v>
      </c>
      <c r="AJ392" s="23">
        <f>VALUE(Table1[[#This Row],[TotalUninjured]])</f>
        <v>1</v>
      </c>
      <c r="AK392" s="23">
        <f t="shared" si="6"/>
        <v>1</v>
      </c>
      <c r="AL392" s="23" t="str">
        <f>RIGHT(Table1[[#This Row],[Location]],2)</f>
        <v>OR</v>
      </c>
      <c r="AM392" s="23">
        <f>YEAR(Table1[[#This Row],[EventDate]])</f>
        <v>2011</v>
      </c>
    </row>
    <row r="393" spans="1:39" x14ac:dyDescent="0.25">
      <c r="A393" s="1" t="s">
        <v>417</v>
      </c>
      <c r="B393" s="1" t="s">
        <v>505</v>
      </c>
      <c r="C393" s="1" t="s">
        <v>898</v>
      </c>
      <c r="D393" s="1" t="s">
        <v>1289</v>
      </c>
      <c r="E393" s="1" t="s">
        <v>1724</v>
      </c>
      <c r="F393" s="1" t="s">
        <v>1801</v>
      </c>
      <c r="G393" s="1" t="s">
        <v>2168</v>
      </c>
      <c r="H393" s="1" t="s">
        <v>2618</v>
      </c>
      <c r="I393" s="1" t="s">
        <v>2942</v>
      </c>
      <c r="J393" s="1" t="s">
        <v>3245</v>
      </c>
      <c r="K393" s="1" t="s">
        <v>3299</v>
      </c>
      <c r="L393" s="1" t="s">
        <v>3300</v>
      </c>
      <c r="M393" s="1" t="s">
        <v>3303</v>
      </c>
      <c r="N393" s="1" t="s">
        <v>3692</v>
      </c>
      <c r="O393" s="1" t="s">
        <v>4147</v>
      </c>
      <c r="P393" s="1" t="s">
        <v>4548</v>
      </c>
      <c r="Q393" s="1" t="s">
        <v>4618</v>
      </c>
      <c r="R393">
        <v>1</v>
      </c>
      <c r="S393" s="1" t="s">
        <v>4619</v>
      </c>
      <c r="T393" s="1" t="s">
        <v>4624</v>
      </c>
      <c r="U393" s="1"/>
      <c r="V393" s="1" t="s">
        <v>4627</v>
      </c>
      <c r="W393" s="1"/>
      <c r="X393" s="1"/>
      <c r="Y393" s="1"/>
      <c r="Z393" s="1"/>
      <c r="AA393" s="1" t="s">
        <v>4637</v>
      </c>
      <c r="AB393" s="1" t="s">
        <v>4643</v>
      </c>
      <c r="AC393" s="1" t="s">
        <v>4649</v>
      </c>
      <c r="AD393" s="1" t="s">
        <v>4657</v>
      </c>
      <c r="AE393" s="1" t="s">
        <v>4789</v>
      </c>
      <c r="AG393" s="23">
        <f>VALUE(Table1[[#This Row],[TotalFatalInjuries]])</f>
        <v>0</v>
      </c>
      <c r="AH393" s="23">
        <f>VALUE(Table1[[#This Row],[TotalSeriousInjuries]])</f>
        <v>0</v>
      </c>
      <c r="AI393" s="23">
        <f>VALUE(Table1[[#This Row],[TotalMinorInjuries]])</f>
        <v>0</v>
      </c>
      <c r="AJ393" s="23">
        <f>VALUE(Table1[[#This Row],[TotalUninjured]])</f>
        <v>2</v>
      </c>
      <c r="AK393" s="23">
        <f t="shared" si="6"/>
        <v>2</v>
      </c>
      <c r="AL393" s="23" t="str">
        <f>RIGHT(Table1[[#This Row],[Location]],2)</f>
        <v>MO</v>
      </c>
      <c r="AM393" s="23">
        <f>YEAR(Table1[[#This Row],[EventDate]])</f>
        <v>2011</v>
      </c>
    </row>
    <row r="394" spans="1:39" x14ac:dyDescent="0.25">
      <c r="A394" s="1" t="s">
        <v>418</v>
      </c>
      <c r="B394" s="1" t="s">
        <v>505</v>
      </c>
      <c r="C394" s="1" t="s">
        <v>899</v>
      </c>
      <c r="D394" s="1" t="s">
        <v>1290</v>
      </c>
      <c r="E394" s="1" t="s">
        <v>1725</v>
      </c>
      <c r="F394" s="1" t="s">
        <v>1801</v>
      </c>
      <c r="G394" s="1" t="s">
        <v>2169</v>
      </c>
      <c r="H394" s="1" t="s">
        <v>2619</v>
      </c>
      <c r="I394" s="1" t="s">
        <v>2943</v>
      </c>
      <c r="J394" s="1" t="s">
        <v>3246</v>
      </c>
      <c r="K394" s="1" t="s">
        <v>4807</v>
      </c>
      <c r="L394" s="1" t="s">
        <v>3300</v>
      </c>
      <c r="M394" s="1" t="s">
        <v>3303</v>
      </c>
      <c r="N394" s="1" t="s">
        <v>3693</v>
      </c>
      <c r="O394" s="1" t="s">
        <v>4148</v>
      </c>
      <c r="P394" s="1" t="s">
        <v>4549</v>
      </c>
      <c r="Q394" s="1" t="s">
        <v>4617</v>
      </c>
      <c r="R394">
        <v>1</v>
      </c>
      <c r="S394" s="1" t="s">
        <v>4619</v>
      </c>
      <c r="T394" s="1" t="s">
        <v>4624</v>
      </c>
      <c r="U394" s="1"/>
      <c r="V394" s="1" t="s">
        <v>4628</v>
      </c>
      <c r="W394" s="1"/>
      <c r="X394" s="1" t="s">
        <v>4637</v>
      </c>
      <c r="Y394" s="1"/>
      <c r="Z394" s="1"/>
      <c r="AA394" s="1"/>
      <c r="AB394" s="1" t="s">
        <v>4643</v>
      </c>
      <c r="AC394" s="1" t="s">
        <v>4645</v>
      </c>
      <c r="AD394" s="1" t="s">
        <v>4657</v>
      </c>
      <c r="AE394" s="1" t="s">
        <v>4766</v>
      </c>
      <c r="AG394" s="23">
        <f>VALUE(Table1[[#This Row],[TotalFatalInjuries]])</f>
        <v>2</v>
      </c>
      <c r="AH394" s="23">
        <f>VALUE(Table1[[#This Row],[TotalSeriousInjuries]])</f>
        <v>0</v>
      </c>
      <c r="AI394" s="23">
        <f>VALUE(Table1[[#This Row],[TotalMinorInjuries]])</f>
        <v>0</v>
      </c>
      <c r="AJ394" s="23">
        <f>VALUE(Table1[[#This Row],[TotalUninjured]])</f>
        <v>0</v>
      </c>
      <c r="AK394" s="23">
        <f t="shared" si="6"/>
        <v>2</v>
      </c>
      <c r="AL394" s="23" t="str">
        <f>RIGHT(Table1[[#This Row],[Location]],2)</f>
        <v>OH</v>
      </c>
      <c r="AM394" s="23">
        <f>YEAR(Table1[[#This Row],[EventDate]])</f>
        <v>2011</v>
      </c>
    </row>
    <row r="395" spans="1:39" x14ac:dyDescent="0.25">
      <c r="A395" s="1" t="s">
        <v>419</v>
      </c>
      <c r="B395" s="1" t="s">
        <v>505</v>
      </c>
      <c r="C395" s="1" t="s">
        <v>900</v>
      </c>
      <c r="D395" s="1" t="s">
        <v>1291</v>
      </c>
      <c r="E395" s="1" t="s">
        <v>1726</v>
      </c>
      <c r="F395" s="1" t="s">
        <v>1801</v>
      </c>
      <c r="G395" s="1" t="s">
        <v>2170</v>
      </c>
      <c r="H395" s="1" t="s">
        <v>2620</v>
      </c>
      <c r="I395" s="1"/>
      <c r="J395" s="1"/>
      <c r="K395" s="1" t="s">
        <v>3299</v>
      </c>
      <c r="L395" s="1" t="s">
        <v>3300</v>
      </c>
      <c r="M395" s="1" t="s">
        <v>3303</v>
      </c>
      <c r="N395" s="1" t="s">
        <v>3694</v>
      </c>
      <c r="O395" s="1" t="s">
        <v>4149</v>
      </c>
      <c r="P395" s="1" t="s">
        <v>4550</v>
      </c>
      <c r="Q395" s="1" t="s">
        <v>4617</v>
      </c>
      <c r="R395">
        <v>1</v>
      </c>
      <c r="S395" s="1" t="s">
        <v>4619</v>
      </c>
      <c r="T395" s="1" t="s">
        <v>4624</v>
      </c>
      <c r="U395" s="1"/>
      <c r="V395" s="1" t="s">
        <v>4627</v>
      </c>
      <c r="W395" s="1"/>
      <c r="X395" s="1"/>
      <c r="Y395" s="1" t="s">
        <v>4638</v>
      </c>
      <c r="Z395" s="1"/>
      <c r="AA395" s="1"/>
      <c r="AB395" s="1" t="s">
        <v>4643</v>
      </c>
      <c r="AC395" s="1" t="s">
        <v>4645</v>
      </c>
      <c r="AD395" s="1" t="s">
        <v>4657</v>
      </c>
      <c r="AE395" s="1" t="s">
        <v>4774</v>
      </c>
      <c r="AG395" s="23">
        <f>VALUE(Table1[[#This Row],[TotalFatalInjuries]])</f>
        <v>0</v>
      </c>
      <c r="AH395" s="23">
        <f>VALUE(Table1[[#This Row],[TotalSeriousInjuries]])</f>
        <v>1</v>
      </c>
      <c r="AI395" s="23">
        <f>VALUE(Table1[[#This Row],[TotalMinorInjuries]])</f>
        <v>0</v>
      </c>
      <c r="AJ395" s="23">
        <f>VALUE(Table1[[#This Row],[TotalUninjured]])</f>
        <v>0</v>
      </c>
      <c r="AK395" s="23">
        <f t="shared" si="6"/>
        <v>1</v>
      </c>
      <c r="AL395" s="23" t="str">
        <f>RIGHT(Table1[[#This Row],[Location]],2)</f>
        <v>IA</v>
      </c>
      <c r="AM395" s="23">
        <f>YEAR(Table1[[#This Row],[EventDate]])</f>
        <v>2011</v>
      </c>
    </row>
    <row r="396" spans="1:39" x14ac:dyDescent="0.25">
      <c r="A396" s="1" t="s">
        <v>420</v>
      </c>
      <c r="B396" s="1" t="s">
        <v>505</v>
      </c>
      <c r="C396" s="1" t="s">
        <v>901</v>
      </c>
      <c r="D396" s="1" t="s">
        <v>1292</v>
      </c>
      <c r="E396" s="1" t="s">
        <v>1727</v>
      </c>
      <c r="F396" s="1" t="s">
        <v>1801</v>
      </c>
      <c r="G396" s="1" t="s">
        <v>2171</v>
      </c>
      <c r="H396" s="1" t="s">
        <v>2621</v>
      </c>
      <c r="I396" s="1" t="s">
        <v>2944</v>
      </c>
      <c r="J396" s="1" t="s">
        <v>3247</v>
      </c>
      <c r="K396" s="1" t="s">
        <v>3299</v>
      </c>
      <c r="L396" s="1" t="s">
        <v>3300</v>
      </c>
      <c r="M396" s="1" t="s">
        <v>3303</v>
      </c>
      <c r="N396" s="1" t="s">
        <v>3695</v>
      </c>
      <c r="O396" s="1" t="s">
        <v>4150</v>
      </c>
      <c r="P396" s="1" t="s">
        <v>4551</v>
      </c>
      <c r="Q396" s="1" t="s">
        <v>4617</v>
      </c>
      <c r="R396">
        <v>1</v>
      </c>
      <c r="S396" s="1" t="s">
        <v>4619</v>
      </c>
      <c r="T396" s="1" t="s">
        <v>4624</v>
      </c>
      <c r="U396" s="1"/>
      <c r="V396" s="1" t="s">
        <v>4627</v>
      </c>
      <c r="W396" s="1"/>
      <c r="X396" s="1"/>
      <c r="Y396" s="1"/>
      <c r="Z396" s="1"/>
      <c r="AA396" s="1" t="s">
        <v>4637</v>
      </c>
      <c r="AB396" s="1" t="s">
        <v>4643</v>
      </c>
      <c r="AC396" s="1" t="s">
        <v>4649</v>
      </c>
      <c r="AD396" s="1" t="s">
        <v>4657</v>
      </c>
      <c r="AE396" s="1" t="s">
        <v>4769</v>
      </c>
      <c r="AG396" s="23">
        <f>VALUE(Table1[[#This Row],[TotalFatalInjuries]])</f>
        <v>0</v>
      </c>
      <c r="AH396" s="23">
        <f>VALUE(Table1[[#This Row],[TotalSeriousInjuries]])</f>
        <v>0</v>
      </c>
      <c r="AI396" s="23">
        <f>VALUE(Table1[[#This Row],[TotalMinorInjuries]])</f>
        <v>0</v>
      </c>
      <c r="AJ396" s="23">
        <f>VALUE(Table1[[#This Row],[TotalUninjured]])</f>
        <v>2</v>
      </c>
      <c r="AK396" s="23">
        <f t="shared" si="6"/>
        <v>2</v>
      </c>
      <c r="AL396" s="23" t="str">
        <f>RIGHT(Table1[[#This Row],[Location]],2)</f>
        <v>AZ</v>
      </c>
      <c r="AM396" s="23">
        <f>YEAR(Table1[[#This Row],[EventDate]])</f>
        <v>2011</v>
      </c>
    </row>
    <row r="397" spans="1:39" x14ac:dyDescent="0.25">
      <c r="A397" s="1" t="s">
        <v>421</v>
      </c>
      <c r="B397" s="1" t="s">
        <v>505</v>
      </c>
      <c r="C397" s="1" t="s">
        <v>902</v>
      </c>
      <c r="D397" s="1" t="s">
        <v>1293</v>
      </c>
      <c r="E397" s="1" t="s">
        <v>1728</v>
      </c>
      <c r="F397" s="1" t="s">
        <v>1801</v>
      </c>
      <c r="G397" s="1" t="s">
        <v>2172</v>
      </c>
      <c r="H397" s="1" t="s">
        <v>2622</v>
      </c>
      <c r="I397" s="1"/>
      <c r="J397" s="1"/>
      <c r="K397" s="1" t="s">
        <v>3299</v>
      </c>
      <c r="L397" s="1" t="s">
        <v>3300</v>
      </c>
      <c r="M397" s="1" t="s">
        <v>3303</v>
      </c>
      <c r="N397" s="1" t="s">
        <v>3696</v>
      </c>
      <c r="O397" s="1" t="s">
        <v>4151</v>
      </c>
      <c r="P397" s="1" t="s">
        <v>4552</v>
      </c>
      <c r="Q397" s="1" t="s">
        <v>4617</v>
      </c>
      <c r="R397">
        <v>1</v>
      </c>
      <c r="S397" s="1" t="s">
        <v>4619</v>
      </c>
      <c r="T397" s="1" t="s">
        <v>4624</v>
      </c>
      <c r="U397" s="1"/>
      <c r="V397" s="1" t="s">
        <v>4627</v>
      </c>
      <c r="W397" s="1"/>
      <c r="X397" s="1"/>
      <c r="Y397" s="1"/>
      <c r="Z397" s="1"/>
      <c r="AA397" s="1" t="s">
        <v>4637</v>
      </c>
      <c r="AB397" s="1" t="s">
        <v>4643</v>
      </c>
      <c r="AC397" s="1"/>
      <c r="AD397" s="1" t="s">
        <v>4657</v>
      </c>
      <c r="AE397" s="1" t="s">
        <v>4762</v>
      </c>
      <c r="AG397" s="23">
        <f>VALUE(Table1[[#This Row],[TotalFatalInjuries]])</f>
        <v>0</v>
      </c>
      <c r="AH397" s="23">
        <f>VALUE(Table1[[#This Row],[TotalSeriousInjuries]])</f>
        <v>0</v>
      </c>
      <c r="AI397" s="23">
        <f>VALUE(Table1[[#This Row],[TotalMinorInjuries]])</f>
        <v>0</v>
      </c>
      <c r="AJ397" s="23">
        <f>VALUE(Table1[[#This Row],[TotalUninjured]])</f>
        <v>2</v>
      </c>
      <c r="AK397" s="23">
        <f t="shared" si="6"/>
        <v>2</v>
      </c>
      <c r="AL397" s="23" t="str">
        <f>RIGHT(Table1[[#This Row],[Location]],2)</f>
        <v>KY</v>
      </c>
      <c r="AM397" s="23">
        <f>YEAR(Table1[[#This Row],[EventDate]])</f>
        <v>2011</v>
      </c>
    </row>
    <row r="398" spans="1:39" x14ac:dyDescent="0.25">
      <c r="A398" s="1" t="s">
        <v>422</v>
      </c>
      <c r="B398" s="1" t="s">
        <v>505</v>
      </c>
      <c r="C398" s="1" t="s">
        <v>903</v>
      </c>
      <c r="D398" s="1" t="s">
        <v>1294</v>
      </c>
      <c r="E398" s="1" t="s">
        <v>1729</v>
      </c>
      <c r="F398" s="1" t="s">
        <v>1801</v>
      </c>
      <c r="G398" s="1" t="s">
        <v>2173</v>
      </c>
      <c r="H398" s="1" t="s">
        <v>2623</v>
      </c>
      <c r="I398" s="1" t="s">
        <v>2945</v>
      </c>
      <c r="J398" s="1" t="s">
        <v>3248</v>
      </c>
      <c r="K398" s="1" t="s">
        <v>3299</v>
      </c>
      <c r="L398" s="1" t="s">
        <v>3300</v>
      </c>
      <c r="M398" s="1" t="s">
        <v>3303</v>
      </c>
      <c r="N398" s="1" t="s">
        <v>3697</v>
      </c>
      <c r="O398" s="1" t="s">
        <v>3786</v>
      </c>
      <c r="P398" s="1" t="s">
        <v>4553</v>
      </c>
      <c r="Q398" s="1" t="s">
        <v>4618</v>
      </c>
      <c r="R398">
        <v>1</v>
      </c>
      <c r="S398" s="1" t="s">
        <v>4619</v>
      </c>
      <c r="T398" s="1" t="s">
        <v>4624</v>
      </c>
      <c r="U398" s="1"/>
      <c r="V398" s="1" t="s">
        <v>4627</v>
      </c>
      <c r="W398" s="1"/>
      <c r="X398" s="1"/>
      <c r="Y398" s="1"/>
      <c r="Z398" s="1"/>
      <c r="AA398" s="1" t="s">
        <v>4637</v>
      </c>
      <c r="AB398" s="1" t="s">
        <v>4643</v>
      </c>
      <c r="AC398" s="1" t="s">
        <v>4646</v>
      </c>
      <c r="AD398" s="1" t="s">
        <v>4657</v>
      </c>
      <c r="AE398" s="1" t="s">
        <v>4754</v>
      </c>
      <c r="AG398" s="23">
        <f>VALUE(Table1[[#This Row],[TotalFatalInjuries]])</f>
        <v>0</v>
      </c>
      <c r="AH398" s="23">
        <f>VALUE(Table1[[#This Row],[TotalSeriousInjuries]])</f>
        <v>0</v>
      </c>
      <c r="AI398" s="23">
        <f>VALUE(Table1[[#This Row],[TotalMinorInjuries]])</f>
        <v>0</v>
      </c>
      <c r="AJ398" s="23">
        <f>VALUE(Table1[[#This Row],[TotalUninjured]])</f>
        <v>2</v>
      </c>
      <c r="AK398" s="23">
        <f t="shared" si="6"/>
        <v>2</v>
      </c>
      <c r="AL398" s="23" t="str">
        <f>RIGHT(Table1[[#This Row],[Location]],2)</f>
        <v>WI</v>
      </c>
      <c r="AM398" s="23">
        <f>YEAR(Table1[[#This Row],[EventDate]])</f>
        <v>2011</v>
      </c>
    </row>
    <row r="399" spans="1:39" x14ac:dyDescent="0.25">
      <c r="A399" s="1" t="s">
        <v>423</v>
      </c>
      <c r="B399" s="1" t="s">
        <v>505</v>
      </c>
      <c r="C399" s="1" t="s">
        <v>904</v>
      </c>
      <c r="D399" s="1" t="s">
        <v>1295</v>
      </c>
      <c r="E399" s="1" t="s">
        <v>1730</v>
      </c>
      <c r="F399" s="1" t="s">
        <v>1801</v>
      </c>
      <c r="G399" s="1" t="s">
        <v>2174</v>
      </c>
      <c r="H399" s="1" t="s">
        <v>2624</v>
      </c>
      <c r="I399" s="1" t="s">
        <v>2946</v>
      </c>
      <c r="J399" s="1" t="s">
        <v>3249</v>
      </c>
      <c r="K399" s="1" t="s">
        <v>3299</v>
      </c>
      <c r="L399" s="1" t="s">
        <v>3300</v>
      </c>
      <c r="M399" s="1" t="s">
        <v>3303</v>
      </c>
      <c r="N399" s="1" t="s">
        <v>3698</v>
      </c>
      <c r="O399" s="1" t="s">
        <v>4152</v>
      </c>
      <c r="P399" s="1" t="s">
        <v>4554</v>
      </c>
      <c r="Q399" s="1" t="s">
        <v>4617</v>
      </c>
      <c r="R399">
        <v>1</v>
      </c>
      <c r="S399" s="1" t="s">
        <v>4619</v>
      </c>
      <c r="T399" s="1" t="s">
        <v>4624</v>
      </c>
      <c r="U399" s="1"/>
      <c r="V399" s="1" t="s">
        <v>4628</v>
      </c>
      <c r="W399" s="1"/>
      <c r="X399" s="1"/>
      <c r="Y399" s="1"/>
      <c r="Z399" s="1"/>
      <c r="AA399" s="1" t="s">
        <v>4638</v>
      </c>
      <c r="AB399" s="1" t="s">
        <v>4643</v>
      </c>
      <c r="AC399" s="1" t="s">
        <v>4646</v>
      </c>
      <c r="AD399" s="1" t="s">
        <v>4657</v>
      </c>
      <c r="AE399" s="1" t="s">
        <v>4748</v>
      </c>
      <c r="AG399" s="23">
        <f>VALUE(Table1[[#This Row],[TotalFatalInjuries]])</f>
        <v>0</v>
      </c>
      <c r="AH399" s="23">
        <f>VALUE(Table1[[#This Row],[TotalSeriousInjuries]])</f>
        <v>0</v>
      </c>
      <c r="AI399" s="23">
        <f>VALUE(Table1[[#This Row],[TotalMinorInjuries]])</f>
        <v>0</v>
      </c>
      <c r="AJ399" s="23">
        <f>VALUE(Table1[[#This Row],[TotalUninjured]])</f>
        <v>1</v>
      </c>
      <c r="AK399" s="23">
        <f t="shared" si="6"/>
        <v>1</v>
      </c>
      <c r="AL399" s="23" t="str">
        <f>RIGHT(Table1[[#This Row],[Location]],2)</f>
        <v>OH</v>
      </c>
      <c r="AM399" s="23">
        <f>YEAR(Table1[[#This Row],[EventDate]])</f>
        <v>2011</v>
      </c>
    </row>
    <row r="400" spans="1:39" x14ac:dyDescent="0.25">
      <c r="A400" s="1" t="s">
        <v>424</v>
      </c>
      <c r="B400" s="1" t="s">
        <v>505</v>
      </c>
      <c r="C400" s="1" t="s">
        <v>905</v>
      </c>
      <c r="D400" s="1" t="s">
        <v>1296</v>
      </c>
      <c r="E400" s="1" t="s">
        <v>1731</v>
      </c>
      <c r="F400" s="1" t="s">
        <v>1801</v>
      </c>
      <c r="G400" s="1" t="s">
        <v>2175</v>
      </c>
      <c r="H400" s="1" t="s">
        <v>2625</v>
      </c>
      <c r="I400" s="1"/>
      <c r="J400" s="1"/>
      <c r="K400" s="1" t="s">
        <v>4807</v>
      </c>
      <c r="L400" s="1" t="s">
        <v>3300</v>
      </c>
      <c r="M400" s="1" t="s">
        <v>3303</v>
      </c>
      <c r="N400" s="1" t="s">
        <v>2823</v>
      </c>
      <c r="O400" s="1" t="s">
        <v>4153</v>
      </c>
      <c r="P400" s="1" t="s">
        <v>4555</v>
      </c>
      <c r="Q400" s="1" t="s">
        <v>4618</v>
      </c>
      <c r="R400">
        <v>1</v>
      </c>
      <c r="S400" s="1" t="s">
        <v>4619</v>
      </c>
      <c r="T400" s="1" t="s">
        <v>4624</v>
      </c>
      <c r="U400" s="1"/>
      <c r="V400" s="1" t="s">
        <v>4627</v>
      </c>
      <c r="W400" s="1"/>
      <c r="X400" s="1" t="s">
        <v>4637</v>
      </c>
      <c r="Y400" s="1"/>
      <c r="Z400" s="1"/>
      <c r="AA400" s="1"/>
      <c r="AB400" s="1" t="s">
        <v>4643</v>
      </c>
      <c r="AC400" s="1"/>
      <c r="AD400" s="1" t="s">
        <v>4657</v>
      </c>
      <c r="AE400" s="1" t="s">
        <v>4754</v>
      </c>
      <c r="AG400" s="23">
        <f>VALUE(Table1[[#This Row],[TotalFatalInjuries]])</f>
        <v>2</v>
      </c>
      <c r="AH400" s="23">
        <f>VALUE(Table1[[#This Row],[TotalSeriousInjuries]])</f>
        <v>0</v>
      </c>
      <c r="AI400" s="23">
        <f>VALUE(Table1[[#This Row],[TotalMinorInjuries]])</f>
        <v>0</v>
      </c>
      <c r="AJ400" s="23">
        <f>VALUE(Table1[[#This Row],[TotalUninjured]])</f>
        <v>0</v>
      </c>
      <c r="AK400" s="23">
        <f t="shared" si="6"/>
        <v>2</v>
      </c>
      <c r="AL400" s="23" t="str">
        <f>RIGHT(Table1[[#This Row],[Location]],2)</f>
        <v>SC</v>
      </c>
      <c r="AM400" s="23">
        <f>YEAR(Table1[[#This Row],[EventDate]])</f>
        <v>2011</v>
      </c>
    </row>
    <row r="401" spans="1:39" x14ac:dyDescent="0.25">
      <c r="A401" s="1" t="s">
        <v>425</v>
      </c>
      <c r="B401" s="1" t="s">
        <v>505</v>
      </c>
      <c r="C401" s="1" t="s">
        <v>906</v>
      </c>
      <c r="D401" s="1" t="s">
        <v>1297</v>
      </c>
      <c r="E401" s="1" t="s">
        <v>1732</v>
      </c>
      <c r="F401" s="1" t="s">
        <v>1801</v>
      </c>
      <c r="G401" s="1" t="s">
        <v>2176</v>
      </c>
      <c r="H401" s="1" t="s">
        <v>2626</v>
      </c>
      <c r="I401" s="1" t="s">
        <v>2947</v>
      </c>
      <c r="J401" s="1" t="s">
        <v>3250</v>
      </c>
      <c r="K401" s="1" t="s">
        <v>4807</v>
      </c>
      <c r="L401" s="1" t="s">
        <v>3300</v>
      </c>
      <c r="M401" s="1" t="s">
        <v>3303</v>
      </c>
      <c r="N401" s="1" t="s">
        <v>3699</v>
      </c>
      <c r="O401" s="1" t="s">
        <v>4154</v>
      </c>
      <c r="P401" s="1" t="s">
        <v>4556</v>
      </c>
      <c r="Q401" s="1" t="s">
        <v>4617</v>
      </c>
      <c r="R401">
        <v>1</v>
      </c>
      <c r="S401" s="1" t="s">
        <v>4619</v>
      </c>
      <c r="T401" s="1" t="s">
        <v>4624</v>
      </c>
      <c r="U401" s="1"/>
      <c r="V401" s="1" t="s">
        <v>4627</v>
      </c>
      <c r="W401" s="1"/>
      <c r="X401" s="1" t="s">
        <v>4637</v>
      </c>
      <c r="Y401" s="1"/>
      <c r="Z401" s="1"/>
      <c r="AA401" s="1"/>
      <c r="AB401" s="1" t="s">
        <v>4643</v>
      </c>
      <c r="AC401" s="1"/>
      <c r="AD401" s="1" t="s">
        <v>4655</v>
      </c>
      <c r="AE401" s="1" t="s">
        <v>1283</v>
      </c>
      <c r="AG401" s="23">
        <f>VALUE(Table1[[#This Row],[TotalFatalInjuries]])</f>
        <v>2</v>
      </c>
      <c r="AH401" s="23">
        <f>VALUE(Table1[[#This Row],[TotalSeriousInjuries]])</f>
        <v>0</v>
      </c>
      <c r="AI401" s="23">
        <f>VALUE(Table1[[#This Row],[TotalMinorInjuries]])</f>
        <v>0</v>
      </c>
      <c r="AJ401" s="23">
        <f>VALUE(Table1[[#This Row],[TotalUninjured]])</f>
        <v>0</v>
      </c>
      <c r="AK401" s="23">
        <f t="shared" si="6"/>
        <v>2</v>
      </c>
      <c r="AL401" s="23" t="str">
        <f>RIGHT(Table1[[#This Row],[Location]],2)</f>
        <v>OR</v>
      </c>
      <c r="AM401" s="23">
        <f>YEAR(Table1[[#This Row],[EventDate]])</f>
        <v>2011</v>
      </c>
    </row>
    <row r="402" spans="1:39" x14ac:dyDescent="0.25">
      <c r="A402" s="1" t="s">
        <v>426</v>
      </c>
      <c r="B402" s="1" t="s">
        <v>505</v>
      </c>
      <c r="C402" s="1" t="s">
        <v>907</v>
      </c>
      <c r="D402" s="1" t="s">
        <v>1298</v>
      </c>
      <c r="E402" s="1" t="s">
        <v>1733</v>
      </c>
      <c r="F402" s="1" t="s">
        <v>1801</v>
      </c>
      <c r="G402" s="1" t="s">
        <v>2177</v>
      </c>
      <c r="H402" s="1" t="s">
        <v>2627</v>
      </c>
      <c r="I402" s="1"/>
      <c r="J402" s="1" t="s">
        <v>3048</v>
      </c>
      <c r="K402" s="1" t="s">
        <v>3299</v>
      </c>
      <c r="L402" s="1" t="s">
        <v>3300</v>
      </c>
      <c r="M402" s="1" t="s">
        <v>3306</v>
      </c>
      <c r="N402" s="1" t="s">
        <v>3700</v>
      </c>
      <c r="O402" s="1" t="s">
        <v>4155</v>
      </c>
      <c r="P402" s="1" t="s">
        <v>4557</v>
      </c>
      <c r="Q402" s="1" t="s">
        <v>4617</v>
      </c>
      <c r="R402">
        <v>1</v>
      </c>
      <c r="S402" s="1" t="s">
        <v>4619</v>
      </c>
      <c r="T402" s="1" t="s">
        <v>4624</v>
      </c>
      <c r="U402" s="1"/>
      <c r="V402" s="1" t="s">
        <v>4627</v>
      </c>
      <c r="W402" s="1"/>
      <c r="X402" s="1"/>
      <c r="Y402" s="1" t="s">
        <v>4638</v>
      </c>
      <c r="Z402" s="1"/>
      <c r="AA402" s="1"/>
      <c r="AB402" s="1" t="s">
        <v>4643</v>
      </c>
      <c r="AC402" s="1" t="s">
        <v>4646</v>
      </c>
      <c r="AD402" s="1" t="s">
        <v>4657</v>
      </c>
      <c r="AE402" s="1" t="s">
        <v>4775</v>
      </c>
      <c r="AG402" s="23">
        <f>VALUE(Table1[[#This Row],[TotalFatalInjuries]])</f>
        <v>0</v>
      </c>
      <c r="AH402" s="23">
        <f>VALUE(Table1[[#This Row],[TotalSeriousInjuries]])</f>
        <v>1</v>
      </c>
      <c r="AI402" s="23">
        <f>VALUE(Table1[[#This Row],[TotalMinorInjuries]])</f>
        <v>0</v>
      </c>
      <c r="AJ402" s="23">
        <f>VALUE(Table1[[#This Row],[TotalUninjured]])</f>
        <v>0</v>
      </c>
      <c r="AK402" s="23">
        <f t="shared" si="6"/>
        <v>1</v>
      </c>
      <c r="AL402" s="23" t="str">
        <f>RIGHT(Table1[[#This Row],[Location]],2)</f>
        <v>MI</v>
      </c>
      <c r="AM402" s="23">
        <f>YEAR(Table1[[#This Row],[EventDate]])</f>
        <v>2011</v>
      </c>
    </row>
    <row r="403" spans="1:39" x14ac:dyDescent="0.25">
      <c r="A403" s="1" t="s">
        <v>427</v>
      </c>
      <c r="B403" s="1" t="s">
        <v>505</v>
      </c>
      <c r="C403" s="1" t="s">
        <v>908</v>
      </c>
      <c r="D403" s="1" t="s">
        <v>1298</v>
      </c>
      <c r="E403" s="1" t="s">
        <v>1734</v>
      </c>
      <c r="F403" s="1" t="s">
        <v>1801</v>
      </c>
      <c r="G403" s="1" t="s">
        <v>2178</v>
      </c>
      <c r="H403" s="1" t="s">
        <v>2628</v>
      </c>
      <c r="I403" s="1" t="s">
        <v>2948</v>
      </c>
      <c r="J403" s="1" t="s">
        <v>3251</v>
      </c>
      <c r="K403" s="1" t="s">
        <v>3299</v>
      </c>
      <c r="L403" s="1" t="s">
        <v>3300</v>
      </c>
      <c r="M403" s="1" t="s">
        <v>3303</v>
      </c>
      <c r="N403" s="1" t="s">
        <v>3701</v>
      </c>
      <c r="O403" s="1" t="s">
        <v>4156</v>
      </c>
      <c r="P403" s="1" t="s">
        <v>4558</v>
      </c>
      <c r="Q403" s="1" t="s">
        <v>4617</v>
      </c>
      <c r="R403">
        <v>1</v>
      </c>
      <c r="S403" s="1" t="s">
        <v>4619</v>
      </c>
      <c r="T403" s="1" t="s">
        <v>4624</v>
      </c>
      <c r="U403" s="1"/>
      <c r="V403" s="1" t="s">
        <v>4627</v>
      </c>
      <c r="W403" s="1"/>
      <c r="X403" s="1"/>
      <c r="Y403" s="1" t="s">
        <v>4638</v>
      </c>
      <c r="Z403" s="1"/>
      <c r="AA403" s="1"/>
      <c r="AB403" s="1" t="s">
        <v>4643</v>
      </c>
      <c r="AC403" s="1" t="s">
        <v>4646</v>
      </c>
      <c r="AD403" s="1" t="s">
        <v>4657</v>
      </c>
      <c r="AE403" s="1" t="s">
        <v>1224</v>
      </c>
      <c r="AG403" s="23">
        <f>VALUE(Table1[[#This Row],[TotalFatalInjuries]])</f>
        <v>0</v>
      </c>
      <c r="AH403" s="23">
        <f>VALUE(Table1[[#This Row],[TotalSeriousInjuries]])</f>
        <v>1</v>
      </c>
      <c r="AI403" s="23">
        <f>VALUE(Table1[[#This Row],[TotalMinorInjuries]])</f>
        <v>0</v>
      </c>
      <c r="AJ403" s="23">
        <f>VALUE(Table1[[#This Row],[TotalUninjured]])</f>
        <v>0</v>
      </c>
      <c r="AK403" s="23">
        <f t="shared" si="6"/>
        <v>1</v>
      </c>
      <c r="AL403" s="23" t="str">
        <f>RIGHT(Table1[[#This Row],[Location]],2)</f>
        <v>NY</v>
      </c>
      <c r="AM403" s="23">
        <f>YEAR(Table1[[#This Row],[EventDate]])</f>
        <v>2011</v>
      </c>
    </row>
    <row r="404" spans="1:39" x14ac:dyDescent="0.25">
      <c r="A404" s="1" t="s">
        <v>428</v>
      </c>
      <c r="B404" s="1" t="s">
        <v>505</v>
      </c>
      <c r="C404" s="1" t="s">
        <v>909</v>
      </c>
      <c r="D404" s="1" t="s">
        <v>1299</v>
      </c>
      <c r="E404" s="1" t="s">
        <v>1735</v>
      </c>
      <c r="F404" s="1" t="s">
        <v>1801</v>
      </c>
      <c r="G404" s="1" t="s">
        <v>2179</v>
      </c>
      <c r="H404" s="1" t="s">
        <v>2629</v>
      </c>
      <c r="I404" s="1" t="s">
        <v>2949</v>
      </c>
      <c r="J404" s="1" t="s">
        <v>3252</v>
      </c>
      <c r="K404" s="1" t="s">
        <v>3299</v>
      </c>
      <c r="L404" s="1" t="s">
        <v>3300</v>
      </c>
      <c r="M404" s="1" t="s">
        <v>3303</v>
      </c>
      <c r="N404" s="1" t="s">
        <v>3702</v>
      </c>
      <c r="O404" s="1" t="s">
        <v>4157</v>
      </c>
      <c r="P404" s="1" t="s">
        <v>4559</v>
      </c>
      <c r="Q404" s="1" t="s">
        <v>4617</v>
      </c>
      <c r="R404">
        <v>1</v>
      </c>
      <c r="S404" s="1" t="s">
        <v>4619</v>
      </c>
      <c r="T404" s="1" t="s">
        <v>4624</v>
      </c>
      <c r="U404" s="1"/>
      <c r="V404" s="1" t="s">
        <v>4631</v>
      </c>
      <c r="W404" s="1"/>
      <c r="X404" s="1"/>
      <c r="Y404" s="1"/>
      <c r="Z404" s="1" t="s">
        <v>4638</v>
      </c>
      <c r="AA404" s="1"/>
      <c r="AB404" s="1" t="s">
        <v>4643</v>
      </c>
      <c r="AC404" s="1" t="s">
        <v>4647</v>
      </c>
      <c r="AD404" s="1" t="s">
        <v>4657</v>
      </c>
      <c r="AE404" s="1" t="s">
        <v>4758</v>
      </c>
      <c r="AG404" s="23">
        <f>VALUE(Table1[[#This Row],[TotalFatalInjuries]])</f>
        <v>0</v>
      </c>
      <c r="AH404" s="23">
        <f>VALUE(Table1[[#This Row],[TotalSeriousInjuries]])</f>
        <v>0</v>
      </c>
      <c r="AI404" s="23">
        <f>VALUE(Table1[[#This Row],[TotalMinorInjuries]])</f>
        <v>1</v>
      </c>
      <c r="AJ404" s="23">
        <f>VALUE(Table1[[#This Row],[TotalUninjured]])</f>
        <v>0</v>
      </c>
      <c r="AK404" s="23">
        <f t="shared" si="6"/>
        <v>1</v>
      </c>
      <c r="AL404" s="23" t="str">
        <f>RIGHT(Table1[[#This Row],[Location]],2)</f>
        <v>NY</v>
      </c>
      <c r="AM404" s="23">
        <f>YEAR(Table1[[#This Row],[EventDate]])</f>
        <v>2011</v>
      </c>
    </row>
    <row r="405" spans="1:39" x14ac:dyDescent="0.25">
      <c r="A405" s="1" t="s">
        <v>429</v>
      </c>
      <c r="B405" s="1" t="s">
        <v>505</v>
      </c>
      <c r="C405" s="1" t="s">
        <v>910</v>
      </c>
      <c r="D405" s="1" t="s">
        <v>1300</v>
      </c>
      <c r="E405" s="1" t="s">
        <v>1736</v>
      </c>
      <c r="F405" s="1" t="s">
        <v>1801</v>
      </c>
      <c r="G405" s="1" t="s">
        <v>2180</v>
      </c>
      <c r="H405" s="1" t="s">
        <v>2630</v>
      </c>
      <c r="I405" s="1"/>
      <c r="J405" s="1"/>
      <c r="K405" s="1" t="s">
        <v>4807</v>
      </c>
      <c r="L405" s="1" t="s">
        <v>3300</v>
      </c>
      <c r="M405" s="1" t="s">
        <v>3303</v>
      </c>
      <c r="N405" s="1" t="s">
        <v>3703</v>
      </c>
      <c r="O405" s="1" t="s">
        <v>4069</v>
      </c>
      <c r="P405" s="1" t="s">
        <v>4560</v>
      </c>
      <c r="Q405" s="1" t="s">
        <v>4618</v>
      </c>
      <c r="R405">
        <v>1</v>
      </c>
      <c r="S405" s="1" t="s">
        <v>4619</v>
      </c>
      <c r="T405" s="1" t="s">
        <v>4624</v>
      </c>
      <c r="U405" s="1"/>
      <c r="V405" s="1" t="s">
        <v>4627</v>
      </c>
      <c r="W405" s="1"/>
      <c r="X405" s="1" t="s">
        <v>4638</v>
      </c>
      <c r="Y405" s="1"/>
      <c r="Z405" s="1"/>
      <c r="AA405" s="1"/>
      <c r="AB405" s="1" t="s">
        <v>4643</v>
      </c>
      <c r="AC405" s="1" t="s">
        <v>4649</v>
      </c>
      <c r="AD405" s="1" t="s">
        <v>4657</v>
      </c>
      <c r="AE405" s="1" t="s">
        <v>4769</v>
      </c>
      <c r="AG405" s="23">
        <f>VALUE(Table1[[#This Row],[TotalFatalInjuries]])</f>
        <v>1</v>
      </c>
      <c r="AH405" s="23">
        <f>VALUE(Table1[[#This Row],[TotalSeriousInjuries]])</f>
        <v>0</v>
      </c>
      <c r="AI405" s="23">
        <f>VALUE(Table1[[#This Row],[TotalMinorInjuries]])</f>
        <v>0</v>
      </c>
      <c r="AJ405" s="23">
        <f>VALUE(Table1[[#This Row],[TotalUninjured]])</f>
        <v>0</v>
      </c>
      <c r="AK405" s="23">
        <f t="shared" si="6"/>
        <v>1</v>
      </c>
      <c r="AL405" s="23" t="str">
        <f>RIGHT(Table1[[#This Row],[Location]],2)</f>
        <v>CO</v>
      </c>
      <c r="AM405" s="23">
        <f>YEAR(Table1[[#This Row],[EventDate]])</f>
        <v>2011</v>
      </c>
    </row>
    <row r="406" spans="1:39" x14ac:dyDescent="0.25">
      <c r="A406" s="1" t="s">
        <v>430</v>
      </c>
      <c r="B406" s="1" t="s">
        <v>505</v>
      </c>
      <c r="C406" s="1" t="s">
        <v>911</v>
      </c>
      <c r="D406" s="1" t="s">
        <v>1301</v>
      </c>
      <c r="E406" s="1" t="s">
        <v>1737</v>
      </c>
      <c r="F406" s="1" t="s">
        <v>1801</v>
      </c>
      <c r="G406" s="1" t="s">
        <v>2181</v>
      </c>
      <c r="H406" s="1" t="s">
        <v>2631</v>
      </c>
      <c r="I406" s="1"/>
      <c r="J406" s="1"/>
      <c r="K406" s="1" t="s">
        <v>3299</v>
      </c>
      <c r="L406" s="1" t="s">
        <v>3300</v>
      </c>
      <c r="M406" s="1" t="s">
        <v>3303</v>
      </c>
      <c r="N406" s="1" t="s">
        <v>3704</v>
      </c>
      <c r="O406" s="1" t="s">
        <v>4028</v>
      </c>
      <c r="P406" s="1" t="s">
        <v>4561</v>
      </c>
      <c r="Q406" s="1" t="s">
        <v>4618</v>
      </c>
      <c r="R406">
        <v>1</v>
      </c>
      <c r="S406" s="1" t="s">
        <v>4619</v>
      </c>
      <c r="T406" s="1" t="s">
        <v>4624</v>
      </c>
      <c r="U406" s="1"/>
      <c r="V406" s="1" t="s">
        <v>4627</v>
      </c>
      <c r="W406" s="1"/>
      <c r="X406" s="1"/>
      <c r="Y406" s="1" t="s">
        <v>4638</v>
      </c>
      <c r="Z406" s="1"/>
      <c r="AA406" s="1"/>
      <c r="AB406" s="1" t="s">
        <v>4643</v>
      </c>
      <c r="AC406" s="1" t="s">
        <v>4647</v>
      </c>
      <c r="AD406" s="1" t="s">
        <v>4657</v>
      </c>
      <c r="AE406" s="1" t="s">
        <v>4754</v>
      </c>
      <c r="AG406" s="23">
        <f>VALUE(Table1[[#This Row],[TotalFatalInjuries]])</f>
        <v>0</v>
      </c>
      <c r="AH406" s="23">
        <f>VALUE(Table1[[#This Row],[TotalSeriousInjuries]])</f>
        <v>1</v>
      </c>
      <c r="AI406" s="23">
        <f>VALUE(Table1[[#This Row],[TotalMinorInjuries]])</f>
        <v>0</v>
      </c>
      <c r="AJ406" s="23">
        <f>VALUE(Table1[[#This Row],[TotalUninjured]])</f>
        <v>0</v>
      </c>
      <c r="AK406" s="23">
        <f t="shared" si="6"/>
        <v>1</v>
      </c>
      <c r="AL406" s="23" t="str">
        <f>RIGHT(Table1[[#This Row],[Location]],2)</f>
        <v>ID</v>
      </c>
      <c r="AM406" s="23">
        <f>YEAR(Table1[[#This Row],[EventDate]])</f>
        <v>2011</v>
      </c>
    </row>
    <row r="407" spans="1:39" x14ac:dyDescent="0.25">
      <c r="A407" s="1" t="s">
        <v>431</v>
      </c>
      <c r="B407" s="1" t="s">
        <v>505</v>
      </c>
      <c r="C407" s="1" t="s">
        <v>912</v>
      </c>
      <c r="D407" s="1" t="s">
        <v>1301</v>
      </c>
      <c r="E407" s="1" t="s">
        <v>1738</v>
      </c>
      <c r="F407" s="1" t="s">
        <v>1801</v>
      </c>
      <c r="G407" s="1" t="s">
        <v>2182</v>
      </c>
      <c r="H407" s="1" t="s">
        <v>2632</v>
      </c>
      <c r="I407" s="1" t="s">
        <v>2950</v>
      </c>
      <c r="J407" s="1" t="s">
        <v>3253</v>
      </c>
      <c r="K407" s="1" t="s">
        <v>3299</v>
      </c>
      <c r="L407" s="1" t="s">
        <v>3300</v>
      </c>
      <c r="M407" s="1" t="s">
        <v>3303</v>
      </c>
      <c r="N407" s="1" t="s">
        <v>3705</v>
      </c>
      <c r="O407" s="1" t="s">
        <v>4158</v>
      </c>
      <c r="P407" s="1" t="s">
        <v>4562</v>
      </c>
      <c r="Q407" s="1" t="s">
        <v>4617</v>
      </c>
      <c r="R407">
        <v>1</v>
      </c>
      <c r="S407" s="1" t="s">
        <v>4619</v>
      </c>
      <c r="T407" s="1" t="s">
        <v>4624</v>
      </c>
      <c r="U407" s="1"/>
      <c r="V407" s="1" t="s">
        <v>4627</v>
      </c>
      <c r="W407" s="1"/>
      <c r="X407" s="1"/>
      <c r="Y407" s="1"/>
      <c r="Z407" s="1"/>
      <c r="AA407" s="1" t="s">
        <v>4637</v>
      </c>
      <c r="AB407" s="1" t="s">
        <v>4643</v>
      </c>
      <c r="AC407" s="1" t="s">
        <v>4646</v>
      </c>
      <c r="AD407" s="1" t="s">
        <v>4657</v>
      </c>
      <c r="AE407" s="1" t="s">
        <v>4778</v>
      </c>
      <c r="AG407" s="23">
        <f>VALUE(Table1[[#This Row],[TotalFatalInjuries]])</f>
        <v>0</v>
      </c>
      <c r="AH407" s="23">
        <f>VALUE(Table1[[#This Row],[TotalSeriousInjuries]])</f>
        <v>0</v>
      </c>
      <c r="AI407" s="23">
        <f>VALUE(Table1[[#This Row],[TotalMinorInjuries]])</f>
        <v>0</v>
      </c>
      <c r="AJ407" s="23">
        <f>VALUE(Table1[[#This Row],[TotalUninjured]])</f>
        <v>2</v>
      </c>
      <c r="AK407" s="23">
        <f t="shared" si="6"/>
        <v>2</v>
      </c>
      <c r="AL407" s="23" t="str">
        <f>RIGHT(Table1[[#This Row],[Location]],2)</f>
        <v>FL</v>
      </c>
      <c r="AM407" s="23">
        <f>YEAR(Table1[[#This Row],[EventDate]])</f>
        <v>2011</v>
      </c>
    </row>
    <row r="408" spans="1:39" x14ac:dyDescent="0.25">
      <c r="A408" s="1" t="s">
        <v>432</v>
      </c>
      <c r="B408" s="1" t="s">
        <v>505</v>
      </c>
      <c r="C408" s="1" t="s">
        <v>913</v>
      </c>
      <c r="D408" s="1" t="s">
        <v>1302</v>
      </c>
      <c r="E408" s="1" t="s">
        <v>1739</v>
      </c>
      <c r="F408" s="1" t="s">
        <v>1801</v>
      </c>
      <c r="G408" s="1" t="s">
        <v>2183</v>
      </c>
      <c r="H408" s="1" t="s">
        <v>2633</v>
      </c>
      <c r="I408" s="1" t="s">
        <v>2951</v>
      </c>
      <c r="J408" s="1" t="s">
        <v>3254</v>
      </c>
      <c r="K408" s="1" t="s">
        <v>4807</v>
      </c>
      <c r="L408" s="1" t="s">
        <v>3300</v>
      </c>
      <c r="M408" s="1" t="s">
        <v>3303</v>
      </c>
      <c r="N408" s="1" t="s">
        <v>3706</v>
      </c>
      <c r="O408" s="1" t="s">
        <v>4159</v>
      </c>
      <c r="P408" s="1" t="s">
        <v>4563</v>
      </c>
      <c r="Q408" s="1" t="s">
        <v>4617</v>
      </c>
      <c r="R408">
        <v>1</v>
      </c>
      <c r="S408" s="1" t="s">
        <v>4619</v>
      </c>
      <c r="T408" s="1" t="s">
        <v>4624</v>
      </c>
      <c r="U408" s="1"/>
      <c r="V408" s="1" t="s">
        <v>4627</v>
      </c>
      <c r="W408" s="1"/>
      <c r="X408" s="1" t="s">
        <v>4637</v>
      </c>
      <c r="Y408" s="1"/>
      <c r="Z408" s="1"/>
      <c r="AA408" s="1"/>
      <c r="AB408" s="1" t="s">
        <v>4643</v>
      </c>
      <c r="AC408" s="1" t="s">
        <v>4646</v>
      </c>
      <c r="AD408" s="1" t="s">
        <v>4657</v>
      </c>
      <c r="AE408" s="1" t="s">
        <v>4754</v>
      </c>
      <c r="AG408" s="23">
        <f>VALUE(Table1[[#This Row],[TotalFatalInjuries]])</f>
        <v>2</v>
      </c>
      <c r="AH408" s="23">
        <f>VALUE(Table1[[#This Row],[TotalSeriousInjuries]])</f>
        <v>0</v>
      </c>
      <c r="AI408" s="23">
        <f>VALUE(Table1[[#This Row],[TotalMinorInjuries]])</f>
        <v>0</v>
      </c>
      <c r="AJ408" s="23">
        <f>VALUE(Table1[[#This Row],[TotalUninjured]])</f>
        <v>0</v>
      </c>
      <c r="AK408" s="23">
        <f t="shared" si="6"/>
        <v>2</v>
      </c>
      <c r="AL408" s="23" t="str">
        <f>RIGHT(Table1[[#This Row],[Location]],2)</f>
        <v>TX</v>
      </c>
      <c r="AM408" s="23">
        <f>YEAR(Table1[[#This Row],[EventDate]])</f>
        <v>2011</v>
      </c>
    </row>
    <row r="409" spans="1:39" x14ac:dyDescent="0.25">
      <c r="A409" s="1" t="s">
        <v>433</v>
      </c>
      <c r="B409" s="1" t="s">
        <v>505</v>
      </c>
      <c r="C409" s="1" t="s">
        <v>914</v>
      </c>
      <c r="D409" s="1" t="s">
        <v>1303</v>
      </c>
      <c r="E409" s="1" t="s">
        <v>1495</v>
      </c>
      <c r="F409" s="1" t="s">
        <v>1801</v>
      </c>
      <c r="G409" s="1" t="s">
        <v>2184</v>
      </c>
      <c r="H409" s="1" t="s">
        <v>2634</v>
      </c>
      <c r="I409" s="1" t="s">
        <v>2788</v>
      </c>
      <c r="J409" s="1" t="s">
        <v>3255</v>
      </c>
      <c r="K409" s="1" t="s">
        <v>4807</v>
      </c>
      <c r="L409" s="1" t="s">
        <v>3300</v>
      </c>
      <c r="M409" s="1" t="s">
        <v>3303</v>
      </c>
      <c r="N409" s="1" t="s">
        <v>3707</v>
      </c>
      <c r="O409" s="1" t="s">
        <v>4160</v>
      </c>
      <c r="P409" s="1" t="s">
        <v>4564</v>
      </c>
      <c r="Q409" s="1" t="s">
        <v>4617</v>
      </c>
      <c r="R409">
        <v>1</v>
      </c>
      <c r="S409" s="1" t="s">
        <v>4619</v>
      </c>
      <c r="T409" s="1" t="s">
        <v>4624</v>
      </c>
      <c r="U409" s="1"/>
      <c r="V409" s="1" t="s">
        <v>4627</v>
      </c>
      <c r="W409" s="1"/>
      <c r="X409" s="1" t="s">
        <v>4638</v>
      </c>
      <c r="Y409" s="1"/>
      <c r="Z409" s="1"/>
      <c r="AA409" s="1"/>
      <c r="AB409" s="1" t="s">
        <v>4643</v>
      </c>
      <c r="AC409" s="1" t="s">
        <v>4646</v>
      </c>
      <c r="AD409" s="1" t="s">
        <v>4657</v>
      </c>
      <c r="AE409" s="1" t="s">
        <v>4782</v>
      </c>
      <c r="AG409" s="23">
        <f>VALUE(Table1[[#This Row],[TotalFatalInjuries]])</f>
        <v>1</v>
      </c>
      <c r="AH409" s="23">
        <f>VALUE(Table1[[#This Row],[TotalSeriousInjuries]])</f>
        <v>0</v>
      </c>
      <c r="AI409" s="23">
        <f>VALUE(Table1[[#This Row],[TotalMinorInjuries]])</f>
        <v>0</v>
      </c>
      <c r="AJ409" s="23">
        <f>VALUE(Table1[[#This Row],[TotalUninjured]])</f>
        <v>0</v>
      </c>
      <c r="AK409" s="23">
        <f t="shared" si="6"/>
        <v>1</v>
      </c>
      <c r="AL409" s="23" t="str">
        <f>RIGHT(Table1[[#This Row],[Location]],2)</f>
        <v>GA</v>
      </c>
      <c r="AM409" s="23">
        <f>YEAR(Table1[[#This Row],[EventDate]])</f>
        <v>2011</v>
      </c>
    </row>
    <row r="410" spans="1:39" x14ac:dyDescent="0.25">
      <c r="A410" s="1" t="s">
        <v>434</v>
      </c>
      <c r="B410" s="1" t="s">
        <v>505</v>
      </c>
      <c r="C410" s="1" t="s">
        <v>915</v>
      </c>
      <c r="D410" s="1" t="s">
        <v>1303</v>
      </c>
      <c r="E410" s="1" t="s">
        <v>1740</v>
      </c>
      <c r="F410" s="1" t="s">
        <v>1801</v>
      </c>
      <c r="G410" s="1" t="s">
        <v>2185</v>
      </c>
      <c r="H410" s="1" t="s">
        <v>2635</v>
      </c>
      <c r="I410" s="1" t="s">
        <v>2952</v>
      </c>
      <c r="J410" s="1" t="s">
        <v>3256</v>
      </c>
      <c r="K410" s="1" t="s">
        <v>3299</v>
      </c>
      <c r="L410" s="1" t="s">
        <v>3300</v>
      </c>
      <c r="M410" s="1" t="s">
        <v>3303</v>
      </c>
      <c r="N410" s="1" t="s">
        <v>3708</v>
      </c>
      <c r="O410" s="1" t="s">
        <v>4161</v>
      </c>
      <c r="P410" s="1" t="s">
        <v>4565</v>
      </c>
      <c r="Q410" s="1" t="s">
        <v>4618</v>
      </c>
      <c r="R410">
        <v>1</v>
      </c>
      <c r="S410" s="1" t="s">
        <v>4619</v>
      </c>
      <c r="T410" s="1" t="s">
        <v>4624</v>
      </c>
      <c r="U410" s="1"/>
      <c r="V410" s="1" t="s">
        <v>4631</v>
      </c>
      <c r="W410" s="1"/>
      <c r="X410" s="1"/>
      <c r="Y410" s="1"/>
      <c r="Z410" s="1"/>
      <c r="AA410" s="1" t="s">
        <v>4638</v>
      </c>
      <c r="AB410" s="1" t="s">
        <v>4643</v>
      </c>
      <c r="AC410" s="1"/>
      <c r="AD410" s="1" t="s">
        <v>4657</v>
      </c>
      <c r="AE410" s="1" t="s">
        <v>4763</v>
      </c>
      <c r="AG410" s="23">
        <f>VALUE(Table1[[#This Row],[TotalFatalInjuries]])</f>
        <v>0</v>
      </c>
      <c r="AH410" s="23">
        <f>VALUE(Table1[[#This Row],[TotalSeriousInjuries]])</f>
        <v>0</v>
      </c>
      <c r="AI410" s="23">
        <f>VALUE(Table1[[#This Row],[TotalMinorInjuries]])</f>
        <v>0</v>
      </c>
      <c r="AJ410" s="23">
        <f>VALUE(Table1[[#This Row],[TotalUninjured]])</f>
        <v>1</v>
      </c>
      <c r="AK410" s="23">
        <f t="shared" si="6"/>
        <v>1</v>
      </c>
      <c r="AL410" s="23" t="str">
        <f>RIGHT(Table1[[#This Row],[Location]],2)</f>
        <v>MI</v>
      </c>
      <c r="AM410" s="23">
        <f>YEAR(Table1[[#This Row],[EventDate]])</f>
        <v>2011</v>
      </c>
    </row>
    <row r="411" spans="1:39" x14ac:dyDescent="0.25">
      <c r="A411" s="1" t="s">
        <v>435</v>
      </c>
      <c r="B411" s="1" t="s">
        <v>505</v>
      </c>
      <c r="C411" s="1" t="s">
        <v>916</v>
      </c>
      <c r="D411" s="1" t="s">
        <v>1304</v>
      </c>
      <c r="E411" s="1" t="s">
        <v>1741</v>
      </c>
      <c r="F411" s="1" t="s">
        <v>1801</v>
      </c>
      <c r="G411" s="1" t="s">
        <v>2186</v>
      </c>
      <c r="H411" s="1" t="s">
        <v>2636</v>
      </c>
      <c r="I411" s="1" t="s">
        <v>2953</v>
      </c>
      <c r="J411" s="1" t="s">
        <v>3257</v>
      </c>
      <c r="K411" s="1" t="s">
        <v>3299</v>
      </c>
      <c r="L411" s="1" t="s">
        <v>3300</v>
      </c>
      <c r="M411" s="1" t="s">
        <v>3303</v>
      </c>
      <c r="N411" s="1" t="s">
        <v>3709</v>
      </c>
      <c r="O411" s="1" t="s">
        <v>4162</v>
      </c>
      <c r="P411" s="1" t="s">
        <v>4321</v>
      </c>
      <c r="Q411" s="1" t="s">
        <v>4617</v>
      </c>
      <c r="R411">
        <v>1</v>
      </c>
      <c r="S411" s="1" t="s">
        <v>4619</v>
      </c>
      <c r="T411" s="1" t="s">
        <v>4624</v>
      </c>
      <c r="U411" s="1"/>
      <c r="V411" s="1" t="s">
        <v>4627</v>
      </c>
      <c r="W411" s="1"/>
      <c r="X411" s="1"/>
      <c r="Y411" s="1"/>
      <c r="Z411" s="1"/>
      <c r="AA411" s="1" t="s">
        <v>4638</v>
      </c>
      <c r="AB411" s="1" t="s">
        <v>4643</v>
      </c>
      <c r="AC411" s="1" t="s">
        <v>4646</v>
      </c>
      <c r="AD411" s="1" t="s">
        <v>4657</v>
      </c>
      <c r="AE411" s="1" t="s">
        <v>4790</v>
      </c>
      <c r="AG411" s="23">
        <f>VALUE(Table1[[#This Row],[TotalFatalInjuries]])</f>
        <v>0</v>
      </c>
      <c r="AH411" s="23">
        <f>VALUE(Table1[[#This Row],[TotalSeriousInjuries]])</f>
        <v>0</v>
      </c>
      <c r="AI411" s="23">
        <f>VALUE(Table1[[#This Row],[TotalMinorInjuries]])</f>
        <v>0</v>
      </c>
      <c r="AJ411" s="23">
        <f>VALUE(Table1[[#This Row],[TotalUninjured]])</f>
        <v>1</v>
      </c>
      <c r="AK411" s="23">
        <f t="shared" si="6"/>
        <v>1</v>
      </c>
      <c r="AL411" s="23" t="str">
        <f>RIGHT(Table1[[#This Row],[Location]],2)</f>
        <v>OH</v>
      </c>
      <c r="AM411" s="23">
        <f>YEAR(Table1[[#This Row],[EventDate]])</f>
        <v>2011</v>
      </c>
    </row>
    <row r="412" spans="1:39" x14ac:dyDescent="0.25">
      <c r="A412" s="1" t="s">
        <v>436</v>
      </c>
      <c r="B412" s="1" t="s">
        <v>505</v>
      </c>
      <c r="C412" s="1" t="s">
        <v>917</v>
      </c>
      <c r="D412" s="1" t="s">
        <v>1305</v>
      </c>
      <c r="E412" s="1" t="s">
        <v>1742</v>
      </c>
      <c r="F412" s="1" t="s">
        <v>1801</v>
      </c>
      <c r="G412" s="1" t="s">
        <v>2187</v>
      </c>
      <c r="H412" s="1" t="s">
        <v>2637</v>
      </c>
      <c r="I412" s="1" t="s">
        <v>2954</v>
      </c>
      <c r="J412" s="1" t="s">
        <v>3258</v>
      </c>
      <c r="K412" s="1" t="s">
        <v>4807</v>
      </c>
      <c r="L412" s="1" t="s">
        <v>3300</v>
      </c>
      <c r="M412" s="1" t="s">
        <v>3303</v>
      </c>
      <c r="N412" s="1" t="s">
        <v>3710</v>
      </c>
      <c r="O412" s="1" t="s">
        <v>4163</v>
      </c>
      <c r="P412" s="1" t="s">
        <v>4566</v>
      </c>
      <c r="Q412" s="1" t="s">
        <v>4617</v>
      </c>
      <c r="R412">
        <v>1</v>
      </c>
      <c r="S412" s="1" t="s">
        <v>4619</v>
      </c>
      <c r="T412" s="1" t="s">
        <v>4624</v>
      </c>
      <c r="U412" s="1"/>
      <c r="V412" s="1" t="s">
        <v>4636</v>
      </c>
      <c r="W412" s="1"/>
      <c r="X412" s="1" t="s">
        <v>4638</v>
      </c>
      <c r="Y412" s="1"/>
      <c r="Z412" s="1"/>
      <c r="AA412" s="1"/>
      <c r="AB412" s="1" t="s">
        <v>4643</v>
      </c>
      <c r="AC412" s="1" t="s">
        <v>4648</v>
      </c>
      <c r="AD412" s="1" t="s">
        <v>4657</v>
      </c>
      <c r="AE412" s="1" t="s">
        <v>4754</v>
      </c>
      <c r="AG412" s="23">
        <f>VALUE(Table1[[#This Row],[TotalFatalInjuries]])</f>
        <v>1</v>
      </c>
      <c r="AH412" s="23">
        <f>VALUE(Table1[[#This Row],[TotalSeriousInjuries]])</f>
        <v>0</v>
      </c>
      <c r="AI412" s="23">
        <f>VALUE(Table1[[#This Row],[TotalMinorInjuries]])</f>
        <v>0</v>
      </c>
      <c r="AJ412" s="23">
        <f>VALUE(Table1[[#This Row],[TotalUninjured]])</f>
        <v>0</v>
      </c>
      <c r="AK412" s="23">
        <f t="shared" si="6"/>
        <v>1</v>
      </c>
      <c r="AL412" s="23" t="str">
        <f>RIGHT(Table1[[#This Row],[Location]],2)</f>
        <v>OK</v>
      </c>
      <c r="AM412" s="23">
        <f>YEAR(Table1[[#This Row],[EventDate]])</f>
        <v>2011</v>
      </c>
    </row>
    <row r="413" spans="1:39" x14ac:dyDescent="0.25">
      <c r="A413" s="1" t="s">
        <v>437</v>
      </c>
      <c r="B413" s="1" t="s">
        <v>505</v>
      </c>
      <c r="C413" s="1" t="s">
        <v>918</v>
      </c>
      <c r="D413" s="1" t="s">
        <v>1305</v>
      </c>
      <c r="E413" s="1" t="s">
        <v>1743</v>
      </c>
      <c r="F413" s="1" t="s">
        <v>1801</v>
      </c>
      <c r="G413" s="1" t="s">
        <v>2188</v>
      </c>
      <c r="H413" s="1" t="s">
        <v>2638</v>
      </c>
      <c r="I413" s="1" t="s">
        <v>2955</v>
      </c>
      <c r="J413" s="1" t="s">
        <v>3259</v>
      </c>
      <c r="K413" s="1" t="s">
        <v>3299</v>
      </c>
      <c r="L413" s="1" t="s">
        <v>3300</v>
      </c>
      <c r="M413" s="1" t="s">
        <v>3303</v>
      </c>
      <c r="N413" s="1" t="s">
        <v>3711</v>
      </c>
      <c r="O413" s="1" t="s">
        <v>4164</v>
      </c>
      <c r="P413" s="1" t="s">
        <v>4567</v>
      </c>
      <c r="Q413" s="1" t="s">
        <v>4617</v>
      </c>
      <c r="R413">
        <v>1</v>
      </c>
      <c r="S413" s="1" t="s">
        <v>4619</v>
      </c>
      <c r="T413" s="1" t="s">
        <v>4624</v>
      </c>
      <c r="U413" s="1"/>
      <c r="V413" s="1" t="s">
        <v>4627</v>
      </c>
      <c r="W413" s="1"/>
      <c r="X413" s="1"/>
      <c r="Y413" s="1"/>
      <c r="Z413" s="1" t="s">
        <v>4638</v>
      </c>
      <c r="AA413" s="1"/>
      <c r="AB413" s="1" t="s">
        <v>4643</v>
      </c>
      <c r="AC413" s="1" t="s">
        <v>4646</v>
      </c>
      <c r="AD413" s="1" t="s">
        <v>4657</v>
      </c>
      <c r="AE413" s="1" t="s">
        <v>4735</v>
      </c>
      <c r="AG413" s="23">
        <f>VALUE(Table1[[#This Row],[TotalFatalInjuries]])</f>
        <v>0</v>
      </c>
      <c r="AH413" s="23">
        <f>VALUE(Table1[[#This Row],[TotalSeriousInjuries]])</f>
        <v>0</v>
      </c>
      <c r="AI413" s="23">
        <f>VALUE(Table1[[#This Row],[TotalMinorInjuries]])</f>
        <v>1</v>
      </c>
      <c r="AJ413" s="23">
        <f>VALUE(Table1[[#This Row],[TotalUninjured]])</f>
        <v>0</v>
      </c>
      <c r="AK413" s="23">
        <f t="shared" si="6"/>
        <v>1</v>
      </c>
      <c r="AL413" s="23" t="str">
        <f>RIGHT(Table1[[#This Row],[Location]],2)</f>
        <v>TX</v>
      </c>
      <c r="AM413" s="23">
        <f>YEAR(Table1[[#This Row],[EventDate]])</f>
        <v>2011</v>
      </c>
    </row>
    <row r="414" spans="1:39" x14ac:dyDescent="0.25">
      <c r="A414" s="1" t="s">
        <v>438</v>
      </c>
      <c r="B414" s="1" t="s">
        <v>505</v>
      </c>
      <c r="C414" s="1" t="s">
        <v>919</v>
      </c>
      <c r="D414" s="1" t="s">
        <v>1306</v>
      </c>
      <c r="E414" s="1" t="s">
        <v>1439</v>
      </c>
      <c r="F414" s="1" t="s">
        <v>1801</v>
      </c>
      <c r="G414" s="1" t="s">
        <v>2189</v>
      </c>
      <c r="H414" s="1" t="s">
        <v>2639</v>
      </c>
      <c r="I414" s="1" t="s">
        <v>2956</v>
      </c>
      <c r="J414" s="1" t="s">
        <v>3047</v>
      </c>
      <c r="K414" s="1" t="s">
        <v>3299</v>
      </c>
      <c r="L414" s="1" t="s">
        <v>3300</v>
      </c>
      <c r="M414" s="1" t="s">
        <v>3303</v>
      </c>
      <c r="N414" s="1" t="s">
        <v>3712</v>
      </c>
      <c r="O414" s="1" t="s">
        <v>4165</v>
      </c>
      <c r="P414" s="1" t="s">
        <v>4568</v>
      </c>
      <c r="Q414" s="1" t="s">
        <v>4617</v>
      </c>
      <c r="R414">
        <v>1</v>
      </c>
      <c r="S414" s="1" t="s">
        <v>4619</v>
      </c>
      <c r="T414" s="1" t="s">
        <v>4624</v>
      </c>
      <c r="U414" s="1"/>
      <c r="V414" s="1" t="s">
        <v>4628</v>
      </c>
      <c r="W414" s="1"/>
      <c r="X414" s="1"/>
      <c r="Y414" s="1"/>
      <c r="Z414" s="1" t="s">
        <v>4638</v>
      </c>
      <c r="AA414" s="1"/>
      <c r="AB414" s="1" t="s">
        <v>4643</v>
      </c>
      <c r="AC414" s="1" t="s">
        <v>4646</v>
      </c>
      <c r="AD414" s="1" t="s">
        <v>4657</v>
      </c>
      <c r="AE414" s="1" t="s">
        <v>4791</v>
      </c>
      <c r="AG414" s="23">
        <f>VALUE(Table1[[#This Row],[TotalFatalInjuries]])</f>
        <v>0</v>
      </c>
      <c r="AH414" s="23">
        <f>VALUE(Table1[[#This Row],[TotalSeriousInjuries]])</f>
        <v>0</v>
      </c>
      <c r="AI414" s="23">
        <f>VALUE(Table1[[#This Row],[TotalMinorInjuries]])</f>
        <v>1</v>
      </c>
      <c r="AJ414" s="23">
        <f>VALUE(Table1[[#This Row],[TotalUninjured]])</f>
        <v>0</v>
      </c>
      <c r="AK414" s="23">
        <f t="shared" si="6"/>
        <v>1</v>
      </c>
      <c r="AL414" s="23" t="str">
        <f>RIGHT(Table1[[#This Row],[Location]],2)</f>
        <v>WI</v>
      </c>
      <c r="AM414" s="23">
        <f>YEAR(Table1[[#This Row],[EventDate]])</f>
        <v>2011</v>
      </c>
    </row>
    <row r="415" spans="1:39" x14ac:dyDescent="0.25">
      <c r="A415" s="1" t="s">
        <v>439</v>
      </c>
      <c r="B415" s="1" t="s">
        <v>505</v>
      </c>
      <c r="C415" s="1" t="s">
        <v>920</v>
      </c>
      <c r="D415" s="1" t="s">
        <v>1306</v>
      </c>
      <c r="E415" s="1" t="s">
        <v>1744</v>
      </c>
      <c r="F415" s="1" t="s">
        <v>1801</v>
      </c>
      <c r="G415" s="1" t="s">
        <v>2190</v>
      </c>
      <c r="H415" s="1" t="s">
        <v>2640</v>
      </c>
      <c r="I415" s="1" t="s">
        <v>2957</v>
      </c>
      <c r="J415" s="1" t="s">
        <v>3260</v>
      </c>
      <c r="K415" s="1" t="s">
        <v>4807</v>
      </c>
      <c r="L415" s="1" t="s">
        <v>3300</v>
      </c>
      <c r="M415" s="1" t="s">
        <v>3303</v>
      </c>
      <c r="N415" s="1" t="s">
        <v>3713</v>
      </c>
      <c r="O415" s="1" t="s">
        <v>4166</v>
      </c>
      <c r="P415" s="1" t="s">
        <v>4357</v>
      </c>
      <c r="Q415" s="1" t="s">
        <v>4617</v>
      </c>
      <c r="R415">
        <v>1</v>
      </c>
      <c r="S415" s="1" t="s">
        <v>4619</v>
      </c>
      <c r="T415" s="1" t="s">
        <v>4624</v>
      </c>
      <c r="U415" s="1"/>
      <c r="V415" s="1" t="s">
        <v>4629</v>
      </c>
      <c r="W415" s="1"/>
      <c r="X415" s="1" t="s">
        <v>4637</v>
      </c>
      <c r="Y415" s="1"/>
      <c r="Z415" s="1"/>
      <c r="AA415" s="1"/>
      <c r="AB415" s="1" t="s">
        <v>4643</v>
      </c>
      <c r="AC415" s="1" t="s">
        <v>4648</v>
      </c>
      <c r="AD415" s="1" t="s">
        <v>4657</v>
      </c>
      <c r="AE415" s="1" t="s">
        <v>4792</v>
      </c>
      <c r="AG415" s="23">
        <f>VALUE(Table1[[#This Row],[TotalFatalInjuries]])</f>
        <v>2</v>
      </c>
      <c r="AH415" s="23">
        <f>VALUE(Table1[[#This Row],[TotalSeriousInjuries]])</f>
        <v>0</v>
      </c>
      <c r="AI415" s="23">
        <f>VALUE(Table1[[#This Row],[TotalMinorInjuries]])</f>
        <v>0</v>
      </c>
      <c r="AJ415" s="23">
        <f>VALUE(Table1[[#This Row],[TotalUninjured]])</f>
        <v>0</v>
      </c>
      <c r="AK415" s="23">
        <f t="shared" si="6"/>
        <v>2</v>
      </c>
      <c r="AL415" s="23" t="str">
        <f>RIGHT(Table1[[#This Row],[Location]],2)</f>
        <v>MI</v>
      </c>
      <c r="AM415" s="23">
        <f>YEAR(Table1[[#This Row],[EventDate]])</f>
        <v>2011</v>
      </c>
    </row>
    <row r="416" spans="1:39" x14ac:dyDescent="0.25">
      <c r="A416" s="1" t="s">
        <v>440</v>
      </c>
      <c r="B416" s="1" t="s">
        <v>505</v>
      </c>
      <c r="C416" s="1" t="s">
        <v>921</v>
      </c>
      <c r="D416" s="1" t="s">
        <v>1306</v>
      </c>
      <c r="E416" s="1" t="s">
        <v>1745</v>
      </c>
      <c r="F416" s="1" t="s">
        <v>1801</v>
      </c>
      <c r="G416" s="1" t="s">
        <v>2191</v>
      </c>
      <c r="H416" s="1" t="s">
        <v>2641</v>
      </c>
      <c r="I416" s="1"/>
      <c r="J416" s="1"/>
      <c r="K416" s="1" t="s">
        <v>4807</v>
      </c>
      <c r="L416" s="1" t="s">
        <v>3300</v>
      </c>
      <c r="M416" s="1" t="s">
        <v>3303</v>
      </c>
      <c r="N416" s="1" t="s">
        <v>3714</v>
      </c>
      <c r="O416" s="1" t="s">
        <v>4167</v>
      </c>
      <c r="P416" s="1" t="s">
        <v>4270</v>
      </c>
      <c r="Q416" s="1" t="s">
        <v>4617</v>
      </c>
      <c r="R416">
        <v>1</v>
      </c>
      <c r="S416" s="1" t="s">
        <v>4619</v>
      </c>
      <c r="T416" s="1" t="s">
        <v>4624</v>
      </c>
      <c r="U416" s="1"/>
      <c r="V416" s="1" t="s">
        <v>4627</v>
      </c>
      <c r="W416" s="1"/>
      <c r="X416" s="1" t="s">
        <v>4638</v>
      </c>
      <c r="Y416" s="1" t="s">
        <v>4638</v>
      </c>
      <c r="Z416" s="1"/>
      <c r="AA416" s="1"/>
      <c r="AB416" s="1" t="s">
        <v>4643</v>
      </c>
      <c r="AC416" s="1" t="s">
        <v>4646</v>
      </c>
      <c r="AD416" s="1" t="s">
        <v>4657</v>
      </c>
      <c r="AE416" s="1" t="s">
        <v>4777</v>
      </c>
      <c r="AG416" s="23">
        <f>VALUE(Table1[[#This Row],[TotalFatalInjuries]])</f>
        <v>1</v>
      </c>
      <c r="AH416" s="23">
        <f>VALUE(Table1[[#This Row],[TotalSeriousInjuries]])</f>
        <v>1</v>
      </c>
      <c r="AI416" s="23">
        <f>VALUE(Table1[[#This Row],[TotalMinorInjuries]])</f>
        <v>0</v>
      </c>
      <c r="AJ416" s="23">
        <f>VALUE(Table1[[#This Row],[TotalUninjured]])</f>
        <v>0</v>
      </c>
      <c r="AK416" s="23">
        <f t="shared" si="6"/>
        <v>2</v>
      </c>
      <c r="AL416" s="23" t="str">
        <f>RIGHT(Table1[[#This Row],[Location]],2)</f>
        <v>WI</v>
      </c>
      <c r="AM416" s="23">
        <f>YEAR(Table1[[#This Row],[EventDate]])</f>
        <v>2011</v>
      </c>
    </row>
    <row r="417" spans="1:39" x14ac:dyDescent="0.25">
      <c r="A417" s="1" t="s">
        <v>441</v>
      </c>
      <c r="B417" s="1" t="s">
        <v>505</v>
      </c>
      <c r="C417" s="1" t="s">
        <v>922</v>
      </c>
      <c r="D417" s="1" t="s">
        <v>1307</v>
      </c>
      <c r="E417" s="1" t="s">
        <v>1746</v>
      </c>
      <c r="F417" s="1" t="s">
        <v>1801</v>
      </c>
      <c r="G417" s="1" t="s">
        <v>2192</v>
      </c>
      <c r="H417" s="1" t="s">
        <v>2642</v>
      </c>
      <c r="I417" s="1"/>
      <c r="J417" s="1"/>
      <c r="K417" s="1" t="s">
        <v>3299</v>
      </c>
      <c r="L417" s="1" t="s">
        <v>3300</v>
      </c>
      <c r="M417" s="1" t="s">
        <v>3303</v>
      </c>
      <c r="N417" s="1" t="s">
        <v>3715</v>
      </c>
      <c r="O417" s="1" t="s">
        <v>4168</v>
      </c>
      <c r="P417" s="1" t="s">
        <v>4270</v>
      </c>
      <c r="Q417" s="1" t="s">
        <v>4617</v>
      </c>
      <c r="R417">
        <v>1</v>
      </c>
      <c r="S417" s="1" t="s">
        <v>4619</v>
      </c>
      <c r="T417" s="1" t="s">
        <v>4624</v>
      </c>
      <c r="U417" s="1"/>
      <c r="V417" s="1" t="s">
        <v>4629</v>
      </c>
      <c r="W417" s="1"/>
      <c r="X417" s="1"/>
      <c r="Y417" s="1" t="s">
        <v>4638</v>
      </c>
      <c r="Z417" s="1" t="s">
        <v>4638</v>
      </c>
      <c r="AA417" s="1"/>
      <c r="AB417" s="1" t="s">
        <v>4643</v>
      </c>
      <c r="AC417" s="1" t="s">
        <v>4647</v>
      </c>
      <c r="AD417" s="1" t="s">
        <v>4657</v>
      </c>
      <c r="AE417" s="1" t="s">
        <v>1098</v>
      </c>
      <c r="AG417" s="23">
        <f>VALUE(Table1[[#This Row],[TotalFatalInjuries]])</f>
        <v>0</v>
      </c>
      <c r="AH417" s="23">
        <f>VALUE(Table1[[#This Row],[TotalSeriousInjuries]])</f>
        <v>1</v>
      </c>
      <c r="AI417" s="23">
        <f>VALUE(Table1[[#This Row],[TotalMinorInjuries]])</f>
        <v>1</v>
      </c>
      <c r="AJ417" s="23">
        <f>VALUE(Table1[[#This Row],[TotalUninjured]])</f>
        <v>0</v>
      </c>
      <c r="AK417" s="23">
        <f t="shared" si="6"/>
        <v>2</v>
      </c>
      <c r="AL417" s="23" t="str">
        <f>RIGHT(Table1[[#This Row],[Location]],2)</f>
        <v>WA</v>
      </c>
      <c r="AM417" s="23">
        <f>YEAR(Table1[[#This Row],[EventDate]])</f>
        <v>2011</v>
      </c>
    </row>
    <row r="418" spans="1:39" x14ac:dyDescent="0.25">
      <c r="A418" s="1" t="s">
        <v>442</v>
      </c>
      <c r="B418" s="1" t="s">
        <v>505</v>
      </c>
      <c r="C418" s="1" t="s">
        <v>923</v>
      </c>
      <c r="D418" s="1" t="s">
        <v>1308</v>
      </c>
      <c r="E418" s="1" t="s">
        <v>1747</v>
      </c>
      <c r="F418" s="1" t="s">
        <v>1801</v>
      </c>
      <c r="G418" s="1" t="s">
        <v>2193</v>
      </c>
      <c r="H418" s="1" t="s">
        <v>2643</v>
      </c>
      <c r="I418" s="1" t="s">
        <v>2958</v>
      </c>
      <c r="J418" s="1" t="s">
        <v>3261</v>
      </c>
      <c r="K418" s="1" t="s">
        <v>4807</v>
      </c>
      <c r="L418" s="1" t="s">
        <v>3300</v>
      </c>
      <c r="M418" s="1" t="s">
        <v>3303</v>
      </c>
      <c r="N418" s="1" t="s">
        <v>3716</v>
      </c>
      <c r="O418" s="1" t="s">
        <v>4169</v>
      </c>
      <c r="P418" s="1" t="s">
        <v>4569</v>
      </c>
      <c r="Q418" s="1" t="s">
        <v>4617</v>
      </c>
      <c r="R418">
        <v>1</v>
      </c>
      <c r="S418" s="1" t="s">
        <v>4619</v>
      </c>
      <c r="T418" s="1" t="s">
        <v>4624</v>
      </c>
      <c r="U418" s="1"/>
      <c r="V418" s="1" t="s">
        <v>4627</v>
      </c>
      <c r="W418" s="1"/>
      <c r="X418" s="1" t="s">
        <v>4638</v>
      </c>
      <c r="Y418" s="1"/>
      <c r="Z418" s="1"/>
      <c r="AA418" s="1"/>
      <c r="AB418" s="1" t="s">
        <v>4643</v>
      </c>
      <c r="AC418" s="1" t="s">
        <v>4648</v>
      </c>
      <c r="AD418" s="1" t="s">
        <v>4657</v>
      </c>
      <c r="AE418" s="1" t="s">
        <v>4762</v>
      </c>
      <c r="AG418" s="23">
        <f>VALUE(Table1[[#This Row],[TotalFatalInjuries]])</f>
        <v>1</v>
      </c>
      <c r="AH418" s="23">
        <f>VALUE(Table1[[#This Row],[TotalSeriousInjuries]])</f>
        <v>0</v>
      </c>
      <c r="AI418" s="23">
        <f>VALUE(Table1[[#This Row],[TotalMinorInjuries]])</f>
        <v>0</v>
      </c>
      <c r="AJ418" s="23">
        <f>VALUE(Table1[[#This Row],[TotalUninjured]])</f>
        <v>0</v>
      </c>
      <c r="AK418" s="23">
        <f t="shared" si="6"/>
        <v>1</v>
      </c>
      <c r="AL418" s="23" t="str">
        <f>RIGHT(Table1[[#This Row],[Location]],2)</f>
        <v>AL</v>
      </c>
      <c r="AM418" s="23">
        <f>YEAR(Table1[[#This Row],[EventDate]])</f>
        <v>2011</v>
      </c>
    </row>
    <row r="419" spans="1:39" x14ac:dyDescent="0.25">
      <c r="A419" s="1" t="s">
        <v>443</v>
      </c>
      <c r="B419" s="1" t="s">
        <v>505</v>
      </c>
      <c r="C419" s="1" t="s">
        <v>924</v>
      </c>
      <c r="D419" s="1" t="s">
        <v>1308</v>
      </c>
      <c r="E419" s="1" t="s">
        <v>1748</v>
      </c>
      <c r="F419" s="1" t="s">
        <v>1801</v>
      </c>
      <c r="G419" s="1" t="s">
        <v>2194</v>
      </c>
      <c r="H419" s="1" t="s">
        <v>2644</v>
      </c>
      <c r="I419" s="1" t="s">
        <v>2959</v>
      </c>
      <c r="J419" s="1" t="s">
        <v>3262</v>
      </c>
      <c r="K419" s="1" t="s">
        <v>3299</v>
      </c>
      <c r="L419" s="1" t="s">
        <v>3300</v>
      </c>
      <c r="M419" s="1" t="s">
        <v>3303</v>
      </c>
      <c r="N419" s="1" t="s">
        <v>3717</v>
      </c>
      <c r="O419" s="1" t="s">
        <v>4170</v>
      </c>
      <c r="P419" s="1" t="s">
        <v>4570</v>
      </c>
      <c r="Q419" s="1" t="s">
        <v>4617</v>
      </c>
      <c r="R419">
        <v>1</v>
      </c>
      <c r="S419" s="1" t="s">
        <v>4619</v>
      </c>
      <c r="T419" s="1" t="s">
        <v>4624</v>
      </c>
      <c r="U419" s="1"/>
      <c r="V419" s="1" t="s">
        <v>4627</v>
      </c>
      <c r="W419" s="1"/>
      <c r="X419" s="1"/>
      <c r="Y419" s="1" t="s">
        <v>4637</v>
      </c>
      <c r="Z419" s="1"/>
      <c r="AA419" s="1"/>
      <c r="AB419" s="1" t="s">
        <v>4643</v>
      </c>
      <c r="AC419" s="1" t="s">
        <v>4646</v>
      </c>
      <c r="AD419" s="1" t="s">
        <v>4657</v>
      </c>
      <c r="AE419" s="1" t="s">
        <v>4778</v>
      </c>
      <c r="AG419" s="23">
        <f>VALUE(Table1[[#This Row],[TotalFatalInjuries]])</f>
        <v>0</v>
      </c>
      <c r="AH419" s="23">
        <f>VALUE(Table1[[#This Row],[TotalSeriousInjuries]])</f>
        <v>2</v>
      </c>
      <c r="AI419" s="23">
        <f>VALUE(Table1[[#This Row],[TotalMinorInjuries]])</f>
        <v>0</v>
      </c>
      <c r="AJ419" s="23">
        <f>VALUE(Table1[[#This Row],[TotalUninjured]])</f>
        <v>0</v>
      </c>
      <c r="AK419" s="23">
        <f t="shared" si="6"/>
        <v>2</v>
      </c>
      <c r="AL419" s="23" t="str">
        <f>RIGHT(Table1[[#This Row],[Location]],2)</f>
        <v>MT</v>
      </c>
      <c r="AM419" s="23">
        <f>YEAR(Table1[[#This Row],[EventDate]])</f>
        <v>2011</v>
      </c>
    </row>
    <row r="420" spans="1:39" x14ac:dyDescent="0.25">
      <c r="A420" s="1" t="s">
        <v>444</v>
      </c>
      <c r="B420" s="1" t="s">
        <v>505</v>
      </c>
      <c r="C420" s="1" t="s">
        <v>925</v>
      </c>
      <c r="D420" s="1" t="s">
        <v>1309</v>
      </c>
      <c r="E420" s="1" t="s">
        <v>1749</v>
      </c>
      <c r="F420" s="1" t="s">
        <v>1801</v>
      </c>
      <c r="G420" s="1" t="s">
        <v>2195</v>
      </c>
      <c r="H420" s="1" t="s">
        <v>2645</v>
      </c>
      <c r="I420" s="1" t="s">
        <v>2960</v>
      </c>
      <c r="J420" s="1" t="s">
        <v>3263</v>
      </c>
      <c r="K420" s="1" t="s">
        <v>3299</v>
      </c>
      <c r="L420" s="1" t="s">
        <v>3300</v>
      </c>
      <c r="M420" s="1" t="s">
        <v>3303</v>
      </c>
      <c r="N420" s="1" t="s">
        <v>3718</v>
      </c>
      <c r="O420" s="1" t="s">
        <v>4171</v>
      </c>
      <c r="P420" s="1" t="s">
        <v>4571</v>
      </c>
      <c r="Q420" s="1" t="s">
        <v>4617</v>
      </c>
      <c r="R420">
        <v>1</v>
      </c>
      <c r="S420" s="1" t="s">
        <v>4619</v>
      </c>
      <c r="T420" s="1" t="s">
        <v>4624</v>
      </c>
      <c r="U420" s="1"/>
      <c r="V420" s="1" t="s">
        <v>4627</v>
      </c>
      <c r="W420" s="1"/>
      <c r="X420" s="1"/>
      <c r="Y420" s="1"/>
      <c r="Z420" s="1"/>
      <c r="AA420" s="1" t="s">
        <v>4638</v>
      </c>
      <c r="AB420" s="1" t="s">
        <v>4643</v>
      </c>
      <c r="AC420" s="1" t="s">
        <v>4649</v>
      </c>
      <c r="AD420" s="1" t="s">
        <v>4657</v>
      </c>
      <c r="AE420" s="1" t="s">
        <v>4791</v>
      </c>
      <c r="AG420" s="23">
        <f>VALUE(Table1[[#This Row],[TotalFatalInjuries]])</f>
        <v>0</v>
      </c>
      <c r="AH420" s="23">
        <f>VALUE(Table1[[#This Row],[TotalSeriousInjuries]])</f>
        <v>0</v>
      </c>
      <c r="AI420" s="23">
        <f>VALUE(Table1[[#This Row],[TotalMinorInjuries]])</f>
        <v>0</v>
      </c>
      <c r="AJ420" s="23">
        <f>VALUE(Table1[[#This Row],[TotalUninjured]])</f>
        <v>1</v>
      </c>
      <c r="AK420" s="23">
        <f t="shared" si="6"/>
        <v>1</v>
      </c>
      <c r="AL420" s="23" t="str">
        <f>RIGHT(Table1[[#This Row],[Location]],2)</f>
        <v>MI</v>
      </c>
      <c r="AM420" s="23">
        <f>YEAR(Table1[[#This Row],[EventDate]])</f>
        <v>2011</v>
      </c>
    </row>
    <row r="421" spans="1:39" x14ac:dyDescent="0.25">
      <c r="A421" s="1" t="s">
        <v>445</v>
      </c>
      <c r="B421" s="1" t="s">
        <v>505</v>
      </c>
      <c r="C421" s="1" t="s">
        <v>926</v>
      </c>
      <c r="D421" s="1" t="s">
        <v>1310</v>
      </c>
      <c r="E421" s="1" t="s">
        <v>1750</v>
      </c>
      <c r="F421" s="1" t="s">
        <v>1801</v>
      </c>
      <c r="G421" s="1" t="s">
        <v>2196</v>
      </c>
      <c r="H421" s="1" t="s">
        <v>2646</v>
      </c>
      <c r="I421" s="1" t="s">
        <v>2961</v>
      </c>
      <c r="J421" s="1" t="s">
        <v>3264</v>
      </c>
      <c r="K421" s="1" t="s">
        <v>4807</v>
      </c>
      <c r="L421" s="1" t="s">
        <v>3301</v>
      </c>
      <c r="M421" s="1" t="s">
        <v>3303</v>
      </c>
      <c r="N421" s="1" t="s">
        <v>3719</v>
      </c>
      <c r="O421" s="1" t="s">
        <v>4172</v>
      </c>
      <c r="P421" s="1" t="s">
        <v>4572</v>
      </c>
      <c r="Q421" s="1" t="s">
        <v>4618</v>
      </c>
      <c r="R421">
        <v>1</v>
      </c>
      <c r="S421" s="1" t="s">
        <v>4619</v>
      </c>
      <c r="T421" s="1" t="s">
        <v>4624</v>
      </c>
      <c r="U421" s="1"/>
      <c r="V421" s="1" t="s">
        <v>4627</v>
      </c>
      <c r="W421" s="1"/>
      <c r="X421" s="1" t="s">
        <v>4637</v>
      </c>
      <c r="Y421" s="1"/>
      <c r="Z421" s="1"/>
      <c r="AA421" s="1"/>
      <c r="AB421" s="1" t="s">
        <v>4643</v>
      </c>
      <c r="AC421" s="1" t="s">
        <v>4646</v>
      </c>
      <c r="AD421" s="1" t="s">
        <v>4657</v>
      </c>
      <c r="AE421" s="1" t="s">
        <v>1072</v>
      </c>
      <c r="AG421" s="23">
        <f>VALUE(Table1[[#This Row],[TotalFatalInjuries]])</f>
        <v>2</v>
      </c>
      <c r="AH421" s="23">
        <f>VALUE(Table1[[#This Row],[TotalSeriousInjuries]])</f>
        <v>0</v>
      </c>
      <c r="AI421" s="23">
        <f>VALUE(Table1[[#This Row],[TotalMinorInjuries]])</f>
        <v>0</v>
      </c>
      <c r="AJ421" s="23">
        <f>VALUE(Table1[[#This Row],[TotalUninjured]])</f>
        <v>0</v>
      </c>
      <c r="AK421" s="23">
        <f t="shared" si="6"/>
        <v>2</v>
      </c>
      <c r="AL421" s="23" t="str">
        <f>RIGHT(Table1[[#This Row],[Location]],2)</f>
        <v>TX</v>
      </c>
      <c r="AM421" s="23">
        <f>YEAR(Table1[[#This Row],[EventDate]])</f>
        <v>2011</v>
      </c>
    </row>
    <row r="422" spans="1:39" x14ac:dyDescent="0.25">
      <c r="A422" s="1" t="s">
        <v>446</v>
      </c>
      <c r="B422" s="1" t="s">
        <v>505</v>
      </c>
      <c r="C422" s="1" t="s">
        <v>927</v>
      </c>
      <c r="D422" s="1" t="s">
        <v>1311</v>
      </c>
      <c r="E422" s="1" t="s">
        <v>1557</v>
      </c>
      <c r="F422" s="1" t="s">
        <v>1801</v>
      </c>
      <c r="G422" s="1" t="s">
        <v>2197</v>
      </c>
      <c r="H422" s="1" t="s">
        <v>2647</v>
      </c>
      <c r="I422" s="1" t="s">
        <v>2831</v>
      </c>
      <c r="J422" s="1" t="s">
        <v>3127</v>
      </c>
      <c r="K422" s="1" t="s">
        <v>4807</v>
      </c>
      <c r="L422" s="1" t="s">
        <v>3300</v>
      </c>
      <c r="M422" s="1" t="s">
        <v>3303</v>
      </c>
      <c r="N422" s="1" t="s">
        <v>3720</v>
      </c>
      <c r="O422" s="1" t="s">
        <v>4173</v>
      </c>
      <c r="P422" s="1" t="s">
        <v>4357</v>
      </c>
      <c r="Q422" s="1" t="s">
        <v>4617</v>
      </c>
      <c r="R422">
        <v>1</v>
      </c>
      <c r="S422" s="1" t="s">
        <v>4619</v>
      </c>
      <c r="T422" s="1" t="s">
        <v>4624</v>
      </c>
      <c r="U422" s="1"/>
      <c r="V422" s="1" t="s">
        <v>4627</v>
      </c>
      <c r="W422" s="1"/>
      <c r="X422" s="1" t="s">
        <v>4638</v>
      </c>
      <c r="Y422" s="1"/>
      <c r="Z422" s="1"/>
      <c r="AA422" s="1"/>
      <c r="AB422" s="1" t="s">
        <v>4643</v>
      </c>
      <c r="AC422" s="1"/>
      <c r="AD422" s="1" t="s">
        <v>4655</v>
      </c>
      <c r="AE422" s="1" t="s">
        <v>4793</v>
      </c>
      <c r="AG422" s="23">
        <f>VALUE(Table1[[#This Row],[TotalFatalInjuries]])</f>
        <v>1</v>
      </c>
      <c r="AH422" s="23">
        <f>VALUE(Table1[[#This Row],[TotalSeriousInjuries]])</f>
        <v>0</v>
      </c>
      <c r="AI422" s="23">
        <f>VALUE(Table1[[#This Row],[TotalMinorInjuries]])</f>
        <v>0</v>
      </c>
      <c r="AJ422" s="23">
        <f>VALUE(Table1[[#This Row],[TotalUninjured]])</f>
        <v>0</v>
      </c>
      <c r="AK422" s="23">
        <f t="shared" si="6"/>
        <v>1</v>
      </c>
      <c r="AL422" s="23" t="str">
        <f>RIGHT(Table1[[#This Row],[Location]],2)</f>
        <v>CA</v>
      </c>
      <c r="AM422" s="23">
        <f>YEAR(Table1[[#This Row],[EventDate]])</f>
        <v>2011</v>
      </c>
    </row>
    <row r="423" spans="1:39" x14ac:dyDescent="0.25">
      <c r="A423" s="1" t="s">
        <v>447</v>
      </c>
      <c r="B423" s="1" t="s">
        <v>505</v>
      </c>
      <c r="C423" s="1" t="s">
        <v>928</v>
      </c>
      <c r="D423" s="1" t="s">
        <v>1312</v>
      </c>
      <c r="E423" s="1" t="s">
        <v>1381</v>
      </c>
      <c r="F423" s="1" t="s">
        <v>1801</v>
      </c>
      <c r="G423" s="1" t="s">
        <v>2198</v>
      </c>
      <c r="H423" s="1" t="s">
        <v>2648</v>
      </c>
      <c r="I423" s="1" t="s">
        <v>2962</v>
      </c>
      <c r="J423" s="1" t="s">
        <v>3265</v>
      </c>
      <c r="K423" s="1" t="s">
        <v>3299</v>
      </c>
      <c r="L423" s="1" t="s">
        <v>3300</v>
      </c>
      <c r="M423" s="1" t="s">
        <v>3303</v>
      </c>
      <c r="N423" s="1" t="s">
        <v>3721</v>
      </c>
      <c r="O423" s="1" t="s">
        <v>3920</v>
      </c>
      <c r="P423" s="1" t="s">
        <v>4353</v>
      </c>
      <c r="Q423" s="1" t="s">
        <v>4618</v>
      </c>
      <c r="R423">
        <v>1</v>
      </c>
      <c r="S423" s="1" t="s">
        <v>4622</v>
      </c>
      <c r="T423" s="1" t="s">
        <v>4624</v>
      </c>
      <c r="U423" s="1"/>
      <c r="V423" s="1" t="s">
        <v>4631</v>
      </c>
      <c r="W423" s="1"/>
      <c r="X423" s="1"/>
      <c r="Y423" s="1"/>
      <c r="Z423" s="1"/>
      <c r="AA423" s="1" t="s">
        <v>4638</v>
      </c>
      <c r="AB423" s="1" t="s">
        <v>4643</v>
      </c>
      <c r="AC423" s="1" t="s">
        <v>4647</v>
      </c>
      <c r="AD423" s="1" t="s">
        <v>4657</v>
      </c>
      <c r="AE423" s="1" t="s">
        <v>4754</v>
      </c>
      <c r="AG423" s="23">
        <f>VALUE(Table1[[#This Row],[TotalFatalInjuries]])</f>
        <v>0</v>
      </c>
      <c r="AH423" s="23">
        <f>VALUE(Table1[[#This Row],[TotalSeriousInjuries]])</f>
        <v>0</v>
      </c>
      <c r="AI423" s="23">
        <f>VALUE(Table1[[#This Row],[TotalMinorInjuries]])</f>
        <v>0</v>
      </c>
      <c r="AJ423" s="23">
        <f>VALUE(Table1[[#This Row],[TotalUninjured]])</f>
        <v>1</v>
      </c>
      <c r="AK423" s="23">
        <f t="shared" si="6"/>
        <v>1</v>
      </c>
      <c r="AL423" s="23" t="str">
        <f>RIGHT(Table1[[#This Row],[Location]],2)</f>
        <v>NV</v>
      </c>
      <c r="AM423" s="23">
        <f>YEAR(Table1[[#This Row],[EventDate]])</f>
        <v>2011</v>
      </c>
    </row>
    <row r="424" spans="1:39" x14ac:dyDescent="0.25">
      <c r="A424" s="1" t="s">
        <v>448</v>
      </c>
      <c r="B424" s="1" t="s">
        <v>505</v>
      </c>
      <c r="C424" s="1" t="s">
        <v>929</v>
      </c>
      <c r="D424" s="1" t="s">
        <v>1313</v>
      </c>
      <c r="E424" s="1" t="s">
        <v>1751</v>
      </c>
      <c r="F424" s="1" t="s">
        <v>1801</v>
      </c>
      <c r="G424" s="1" t="s">
        <v>2199</v>
      </c>
      <c r="H424" s="1" t="s">
        <v>2649</v>
      </c>
      <c r="I424" s="1" t="s">
        <v>2963</v>
      </c>
      <c r="J424" s="1" t="s">
        <v>3266</v>
      </c>
      <c r="K424" s="1" t="s">
        <v>3299</v>
      </c>
      <c r="L424" s="1" t="s">
        <v>3300</v>
      </c>
      <c r="M424" s="1" t="s">
        <v>3303</v>
      </c>
      <c r="N424" s="1" t="s">
        <v>3722</v>
      </c>
      <c r="O424" s="1" t="s">
        <v>4174</v>
      </c>
      <c r="P424" s="1" t="s">
        <v>4573</v>
      </c>
      <c r="Q424" s="1" t="s">
        <v>4617</v>
      </c>
      <c r="R424">
        <v>1</v>
      </c>
      <c r="S424" s="1" t="s">
        <v>4619</v>
      </c>
      <c r="T424" s="1" t="s">
        <v>4624</v>
      </c>
      <c r="U424" s="1"/>
      <c r="V424" s="1" t="s">
        <v>4627</v>
      </c>
      <c r="W424" s="1"/>
      <c r="X424" s="1"/>
      <c r="Y424" s="1"/>
      <c r="Z424" s="1"/>
      <c r="AA424" s="1" t="s">
        <v>4638</v>
      </c>
      <c r="AB424" s="1" t="s">
        <v>4643</v>
      </c>
      <c r="AC424" s="1" t="s">
        <v>4647</v>
      </c>
      <c r="AD424" s="1" t="s">
        <v>4657</v>
      </c>
      <c r="AE424" s="1" t="s">
        <v>4782</v>
      </c>
      <c r="AG424" s="23">
        <f>VALUE(Table1[[#This Row],[TotalFatalInjuries]])</f>
        <v>0</v>
      </c>
      <c r="AH424" s="23">
        <f>VALUE(Table1[[#This Row],[TotalSeriousInjuries]])</f>
        <v>0</v>
      </c>
      <c r="AI424" s="23">
        <f>VALUE(Table1[[#This Row],[TotalMinorInjuries]])</f>
        <v>0</v>
      </c>
      <c r="AJ424" s="23">
        <f>VALUE(Table1[[#This Row],[TotalUninjured]])</f>
        <v>1</v>
      </c>
      <c r="AK424" s="23">
        <f t="shared" si="6"/>
        <v>1</v>
      </c>
      <c r="AL424" s="23" t="str">
        <f>RIGHT(Table1[[#This Row],[Location]],2)</f>
        <v>AZ</v>
      </c>
      <c r="AM424" s="23">
        <f>YEAR(Table1[[#This Row],[EventDate]])</f>
        <v>2011</v>
      </c>
    </row>
    <row r="425" spans="1:39" x14ac:dyDescent="0.25">
      <c r="A425" s="1" t="s">
        <v>449</v>
      </c>
      <c r="B425" s="1" t="s">
        <v>505</v>
      </c>
      <c r="C425" s="1" t="s">
        <v>930</v>
      </c>
      <c r="D425" s="1" t="s">
        <v>1314</v>
      </c>
      <c r="E425" s="1" t="s">
        <v>1752</v>
      </c>
      <c r="F425" s="1" t="s">
        <v>1801</v>
      </c>
      <c r="G425" s="1" t="s">
        <v>2200</v>
      </c>
      <c r="H425" s="1" t="s">
        <v>2650</v>
      </c>
      <c r="I425" s="1" t="s">
        <v>2964</v>
      </c>
      <c r="J425" s="1" t="s">
        <v>3078</v>
      </c>
      <c r="K425" s="1" t="s">
        <v>3299</v>
      </c>
      <c r="L425" s="1" t="s">
        <v>3300</v>
      </c>
      <c r="M425" s="1" t="s">
        <v>3303</v>
      </c>
      <c r="N425" s="1" t="s">
        <v>3723</v>
      </c>
      <c r="O425" s="1" t="s">
        <v>4175</v>
      </c>
      <c r="P425" s="1" t="s">
        <v>4574</v>
      </c>
      <c r="Q425" s="1" t="s">
        <v>4617</v>
      </c>
      <c r="R425">
        <v>1</v>
      </c>
      <c r="S425" s="1" t="s">
        <v>4619</v>
      </c>
      <c r="T425" s="1" t="s">
        <v>4624</v>
      </c>
      <c r="U425" s="1"/>
      <c r="V425" s="1" t="s">
        <v>4627</v>
      </c>
      <c r="W425" s="1"/>
      <c r="X425" s="1"/>
      <c r="Y425" s="1" t="s">
        <v>4638</v>
      </c>
      <c r="Z425" s="1" t="s">
        <v>4638</v>
      </c>
      <c r="AA425" s="1"/>
      <c r="AB425" s="1" t="s">
        <v>4643</v>
      </c>
      <c r="AC425" s="1" t="s">
        <v>4646</v>
      </c>
      <c r="AD425" s="1" t="s">
        <v>4657</v>
      </c>
      <c r="AE425" s="1" t="s">
        <v>4758</v>
      </c>
      <c r="AG425" s="23">
        <f>VALUE(Table1[[#This Row],[TotalFatalInjuries]])</f>
        <v>0</v>
      </c>
      <c r="AH425" s="23">
        <f>VALUE(Table1[[#This Row],[TotalSeriousInjuries]])</f>
        <v>1</v>
      </c>
      <c r="AI425" s="23">
        <f>VALUE(Table1[[#This Row],[TotalMinorInjuries]])</f>
        <v>1</v>
      </c>
      <c r="AJ425" s="23">
        <f>VALUE(Table1[[#This Row],[TotalUninjured]])</f>
        <v>0</v>
      </c>
      <c r="AK425" s="23">
        <f t="shared" si="6"/>
        <v>2</v>
      </c>
      <c r="AL425" s="23" t="str">
        <f>RIGHT(Table1[[#This Row],[Location]],2)</f>
        <v>ME</v>
      </c>
      <c r="AM425" s="23">
        <f>YEAR(Table1[[#This Row],[EventDate]])</f>
        <v>2011</v>
      </c>
    </row>
    <row r="426" spans="1:39" x14ac:dyDescent="0.25">
      <c r="A426" s="1" t="s">
        <v>450</v>
      </c>
      <c r="B426" s="1" t="s">
        <v>505</v>
      </c>
      <c r="C426" s="1" t="s">
        <v>931</v>
      </c>
      <c r="D426" s="1" t="s">
        <v>1315</v>
      </c>
      <c r="E426" s="1" t="s">
        <v>1753</v>
      </c>
      <c r="F426" s="1" t="s">
        <v>1801</v>
      </c>
      <c r="G426" s="1" t="s">
        <v>2201</v>
      </c>
      <c r="H426" s="1" t="s">
        <v>2651</v>
      </c>
      <c r="I426" s="1" t="s">
        <v>2965</v>
      </c>
      <c r="J426" s="1" t="s">
        <v>3267</v>
      </c>
      <c r="K426" s="1" t="s">
        <v>3299</v>
      </c>
      <c r="L426" s="1" t="s">
        <v>3300</v>
      </c>
      <c r="M426" s="1" t="s">
        <v>3303</v>
      </c>
      <c r="N426" s="1" t="s">
        <v>3724</v>
      </c>
      <c r="O426" s="1" t="s">
        <v>4176</v>
      </c>
      <c r="P426" s="1" t="s">
        <v>4266</v>
      </c>
      <c r="Q426" s="1" t="s">
        <v>4617</v>
      </c>
      <c r="R426">
        <v>1</v>
      </c>
      <c r="S426" s="1" t="s">
        <v>4619</v>
      </c>
      <c r="T426" s="1" t="s">
        <v>4624</v>
      </c>
      <c r="U426" s="1"/>
      <c r="V426" s="1" t="s">
        <v>4627</v>
      </c>
      <c r="W426" s="1"/>
      <c r="X426" s="1"/>
      <c r="Y426" s="1" t="s">
        <v>4637</v>
      </c>
      <c r="Z426" s="1"/>
      <c r="AA426" s="1"/>
      <c r="AB426" s="1" t="s">
        <v>4643</v>
      </c>
      <c r="AC426" s="1" t="s">
        <v>4646</v>
      </c>
      <c r="AD426" s="1" t="s">
        <v>4657</v>
      </c>
      <c r="AE426" s="1" t="s">
        <v>4776</v>
      </c>
      <c r="AG426" s="23">
        <f>VALUE(Table1[[#This Row],[TotalFatalInjuries]])</f>
        <v>0</v>
      </c>
      <c r="AH426" s="23">
        <f>VALUE(Table1[[#This Row],[TotalSeriousInjuries]])</f>
        <v>2</v>
      </c>
      <c r="AI426" s="23">
        <f>VALUE(Table1[[#This Row],[TotalMinorInjuries]])</f>
        <v>0</v>
      </c>
      <c r="AJ426" s="23">
        <f>VALUE(Table1[[#This Row],[TotalUninjured]])</f>
        <v>0</v>
      </c>
      <c r="AK426" s="23">
        <f t="shared" si="6"/>
        <v>2</v>
      </c>
      <c r="AL426" s="23" t="str">
        <f>RIGHT(Table1[[#This Row],[Location]],2)</f>
        <v>MN</v>
      </c>
      <c r="AM426" s="23">
        <f>YEAR(Table1[[#This Row],[EventDate]])</f>
        <v>2011</v>
      </c>
    </row>
    <row r="427" spans="1:39" x14ac:dyDescent="0.25">
      <c r="A427" s="1" t="s">
        <v>451</v>
      </c>
      <c r="B427" s="1" t="s">
        <v>505</v>
      </c>
      <c r="C427" s="1" t="s">
        <v>932</v>
      </c>
      <c r="D427" s="1" t="s">
        <v>1316</v>
      </c>
      <c r="E427" s="1" t="s">
        <v>1502</v>
      </c>
      <c r="F427" s="1" t="s">
        <v>1801</v>
      </c>
      <c r="G427" s="1" t="s">
        <v>2202</v>
      </c>
      <c r="H427" s="1" t="s">
        <v>2397</v>
      </c>
      <c r="I427" s="1" t="s">
        <v>2793</v>
      </c>
      <c r="J427" s="1" t="s">
        <v>3268</v>
      </c>
      <c r="K427" s="1" t="s">
        <v>3299</v>
      </c>
      <c r="L427" s="1" t="s">
        <v>3300</v>
      </c>
      <c r="M427" s="1" t="s">
        <v>3303</v>
      </c>
      <c r="N427" s="1" t="s">
        <v>3725</v>
      </c>
      <c r="O427" s="1" t="s">
        <v>4177</v>
      </c>
      <c r="P427" s="1" t="s">
        <v>4575</v>
      </c>
      <c r="Q427" s="1" t="s">
        <v>4617</v>
      </c>
      <c r="R427">
        <v>1</v>
      </c>
      <c r="S427" s="1" t="s">
        <v>4619</v>
      </c>
      <c r="T427" s="1" t="s">
        <v>4624</v>
      </c>
      <c r="U427" s="1"/>
      <c r="V427" s="1" t="s">
        <v>4628</v>
      </c>
      <c r="W427" s="1"/>
      <c r="X427" s="1"/>
      <c r="Y427" s="1"/>
      <c r="Z427" s="1" t="s">
        <v>4638</v>
      </c>
      <c r="AA427" s="1"/>
      <c r="AB427" s="1" t="s">
        <v>4643</v>
      </c>
      <c r="AC427" s="1" t="s">
        <v>4646</v>
      </c>
      <c r="AD427" s="1" t="s">
        <v>4657</v>
      </c>
      <c r="AE427" s="1" t="s">
        <v>4754</v>
      </c>
      <c r="AG427" s="23">
        <f>VALUE(Table1[[#This Row],[TotalFatalInjuries]])</f>
        <v>0</v>
      </c>
      <c r="AH427" s="23">
        <f>VALUE(Table1[[#This Row],[TotalSeriousInjuries]])</f>
        <v>0</v>
      </c>
      <c r="AI427" s="23">
        <f>VALUE(Table1[[#This Row],[TotalMinorInjuries]])</f>
        <v>1</v>
      </c>
      <c r="AJ427" s="23">
        <f>VALUE(Table1[[#This Row],[TotalUninjured]])</f>
        <v>0</v>
      </c>
      <c r="AK427" s="23">
        <f t="shared" si="6"/>
        <v>1</v>
      </c>
      <c r="AL427" s="23" t="str">
        <f>RIGHT(Table1[[#This Row],[Location]],2)</f>
        <v>FL</v>
      </c>
      <c r="AM427" s="23">
        <f>YEAR(Table1[[#This Row],[EventDate]])</f>
        <v>2011</v>
      </c>
    </row>
    <row r="428" spans="1:39" x14ac:dyDescent="0.25">
      <c r="A428" s="1" t="s">
        <v>452</v>
      </c>
      <c r="B428" s="1" t="s">
        <v>505</v>
      </c>
      <c r="C428" s="1" t="s">
        <v>933</v>
      </c>
      <c r="D428" s="1" t="s">
        <v>1317</v>
      </c>
      <c r="E428" s="1" t="s">
        <v>1754</v>
      </c>
      <c r="F428" s="1" t="s">
        <v>1801</v>
      </c>
      <c r="G428" s="1" t="s">
        <v>2203</v>
      </c>
      <c r="H428" s="1" t="s">
        <v>2652</v>
      </c>
      <c r="I428" s="1" t="s">
        <v>2966</v>
      </c>
      <c r="J428" s="1" t="s">
        <v>3269</v>
      </c>
      <c r="K428" s="1" t="s">
        <v>3299</v>
      </c>
      <c r="L428" s="1" t="s">
        <v>3300</v>
      </c>
      <c r="M428" s="1" t="s">
        <v>3303</v>
      </c>
      <c r="N428" s="1" t="s">
        <v>3726</v>
      </c>
      <c r="O428" s="1" t="s">
        <v>3978</v>
      </c>
      <c r="P428" s="1" t="s">
        <v>4576</v>
      </c>
      <c r="Q428" s="1" t="s">
        <v>4617</v>
      </c>
      <c r="R428">
        <v>1</v>
      </c>
      <c r="S428" s="1" t="s">
        <v>4619</v>
      </c>
      <c r="T428" s="1" t="s">
        <v>4624</v>
      </c>
      <c r="U428" s="1"/>
      <c r="V428" s="1" t="s">
        <v>4627</v>
      </c>
      <c r="W428" s="1"/>
      <c r="X428" s="1"/>
      <c r="Y428" s="1"/>
      <c r="Z428" s="1" t="s">
        <v>4638</v>
      </c>
      <c r="AA428" s="1"/>
      <c r="AB428" s="1" t="s">
        <v>4643</v>
      </c>
      <c r="AC428" s="1" t="s">
        <v>4647</v>
      </c>
      <c r="AD428" s="1" t="s">
        <v>4657</v>
      </c>
      <c r="AE428" s="1" t="s">
        <v>1214</v>
      </c>
      <c r="AG428" s="23">
        <f>VALUE(Table1[[#This Row],[TotalFatalInjuries]])</f>
        <v>0</v>
      </c>
      <c r="AH428" s="23">
        <f>VALUE(Table1[[#This Row],[TotalSeriousInjuries]])</f>
        <v>0</v>
      </c>
      <c r="AI428" s="23">
        <f>VALUE(Table1[[#This Row],[TotalMinorInjuries]])</f>
        <v>1</v>
      </c>
      <c r="AJ428" s="23">
        <f>VALUE(Table1[[#This Row],[TotalUninjured]])</f>
        <v>0</v>
      </c>
      <c r="AK428" s="23">
        <f t="shared" si="6"/>
        <v>1</v>
      </c>
      <c r="AL428" s="23" t="str">
        <f>RIGHT(Table1[[#This Row],[Location]],2)</f>
        <v>IA</v>
      </c>
      <c r="AM428" s="23">
        <f>YEAR(Table1[[#This Row],[EventDate]])</f>
        <v>2011</v>
      </c>
    </row>
    <row r="429" spans="1:39" x14ac:dyDescent="0.25">
      <c r="A429" s="1" t="s">
        <v>453</v>
      </c>
      <c r="B429" s="1" t="s">
        <v>505</v>
      </c>
      <c r="C429" s="1" t="s">
        <v>934</v>
      </c>
      <c r="D429" s="1" t="s">
        <v>1318</v>
      </c>
      <c r="E429" s="1" t="s">
        <v>1755</v>
      </c>
      <c r="F429" s="1" t="s">
        <v>1801</v>
      </c>
      <c r="G429" s="1" t="s">
        <v>2204</v>
      </c>
      <c r="H429" s="1" t="s">
        <v>2653</v>
      </c>
      <c r="I429" s="1" t="s">
        <v>2967</v>
      </c>
      <c r="J429" s="1" t="s">
        <v>3270</v>
      </c>
      <c r="K429" s="1" t="s">
        <v>3299</v>
      </c>
      <c r="L429" s="1" t="s">
        <v>3300</v>
      </c>
      <c r="M429" s="1" t="s">
        <v>3303</v>
      </c>
      <c r="N429" s="1" t="s">
        <v>3727</v>
      </c>
      <c r="O429" s="1" t="s">
        <v>4178</v>
      </c>
      <c r="P429" s="1" t="s">
        <v>4577</v>
      </c>
      <c r="Q429" s="1" t="s">
        <v>4617</v>
      </c>
      <c r="R429">
        <v>1</v>
      </c>
      <c r="S429" s="1" t="s">
        <v>4619</v>
      </c>
      <c r="T429" s="1" t="s">
        <v>4624</v>
      </c>
      <c r="U429" s="1"/>
      <c r="V429" s="1" t="s">
        <v>4627</v>
      </c>
      <c r="W429" s="1"/>
      <c r="X429" s="1"/>
      <c r="Y429" s="1"/>
      <c r="Z429" s="1"/>
      <c r="AA429" s="1" t="s">
        <v>4638</v>
      </c>
      <c r="AB429" s="1" t="s">
        <v>4643</v>
      </c>
      <c r="AC429" s="1" t="s">
        <v>4649</v>
      </c>
      <c r="AD429" s="1" t="s">
        <v>4657</v>
      </c>
      <c r="AE429" s="1" t="s">
        <v>4794</v>
      </c>
      <c r="AG429" s="23">
        <f>VALUE(Table1[[#This Row],[TotalFatalInjuries]])</f>
        <v>0</v>
      </c>
      <c r="AH429" s="23">
        <f>VALUE(Table1[[#This Row],[TotalSeriousInjuries]])</f>
        <v>0</v>
      </c>
      <c r="AI429" s="23">
        <f>VALUE(Table1[[#This Row],[TotalMinorInjuries]])</f>
        <v>0</v>
      </c>
      <c r="AJ429" s="23">
        <f>VALUE(Table1[[#This Row],[TotalUninjured]])</f>
        <v>1</v>
      </c>
      <c r="AK429" s="23">
        <f t="shared" si="6"/>
        <v>1</v>
      </c>
      <c r="AL429" s="23" t="str">
        <f>RIGHT(Table1[[#This Row],[Location]],2)</f>
        <v>CO</v>
      </c>
      <c r="AM429" s="23">
        <f>YEAR(Table1[[#This Row],[EventDate]])</f>
        <v>2011</v>
      </c>
    </row>
    <row r="430" spans="1:39" x14ac:dyDescent="0.25">
      <c r="A430" s="1" t="s">
        <v>454</v>
      </c>
      <c r="B430" s="1" t="s">
        <v>505</v>
      </c>
      <c r="C430" s="1" t="s">
        <v>935</v>
      </c>
      <c r="D430" s="1" t="s">
        <v>1318</v>
      </c>
      <c r="E430" s="1" t="s">
        <v>1756</v>
      </c>
      <c r="F430" s="1" t="s">
        <v>1801</v>
      </c>
      <c r="G430" s="1" t="s">
        <v>2205</v>
      </c>
      <c r="H430" s="1" t="s">
        <v>2654</v>
      </c>
      <c r="I430" s="1" t="s">
        <v>2968</v>
      </c>
      <c r="J430" s="1" t="s">
        <v>3271</v>
      </c>
      <c r="K430" s="1" t="s">
        <v>3299</v>
      </c>
      <c r="L430" s="1" t="s">
        <v>3300</v>
      </c>
      <c r="M430" s="1" t="s">
        <v>3303</v>
      </c>
      <c r="N430" s="1" t="s">
        <v>3728</v>
      </c>
      <c r="O430" s="1" t="s">
        <v>4179</v>
      </c>
      <c r="P430" s="1" t="s">
        <v>4319</v>
      </c>
      <c r="Q430" s="1" t="s">
        <v>4618</v>
      </c>
      <c r="R430">
        <v>1</v>
      </c>
      <c r="S430" s="1" t="s">
        <v>4619</v>
      </c>
      <c r="T430" s="1" t="s">
        <v>4624</v>
      </c>
      <c r="U430" s="1"/>
      <c r="V430" s="1" t="s">
        <v>4627</v>
      </c>
      <c r="W430" s="1"/>
      <c r="X430" s="1"/>
      <c r="Y430" s="1"/>
      <c r="Z430" s="1"/>
      <c r="AA430" s="1" t="s">
        <v>4637</v>
      </c>
      <c r="AB430" s="1" t="s">
        <v>4643</v>
      </c>
      <c r="AC430" s="1" t="s">
        <v>4647</v>
      </c>
      <c r="AD430" s="1" t="s">
        <v>4657</v>
      </c>
      <c r="AE430" s="1" t="s">
        <v>1214</v>
      </c>
      <c r="AG430" s="23">
        <f>VALUE(Table1[[#This Row],[TotalFatalInjuries]])</f>
        <v>0</v>
      </c>
      <c r="AH430" s="23">
        <f>VALUE(Table1[[#This Row],[TotalSeriousInjuries]])</f>
        <v>0</v>
      </c>
      <c r="AI430" s="23">
        <f>VALUE(Table1[[#This Row],[TotalMinorInjuries]])</f>
        <v>0</v>
      </c>
      <c r="AJ430" s="23">
        <f>VALUE(Table1[[#This Row],[TotalUninjured]])</f>
        <v>2</v>
      </c>
      <c r="AK430" s="23">
        <f t="shared" si="6"/>
        <v>2</v>
      </c>
      <c r="AL430" s="23" t="str">
        <f>RIGHT(Table1[[#This Row],[Location]],2)</f>
        <v>GA</v>
      </c>
      <c r="AM430" s="23">
        <f>YEAR(Table1[[#This Row],[EventDate]])</f>
        <v>2011</v>
      </c>
    </row>
    <row r="431" spans="1:39" x14ac:dyDescent="0.25">
      <c r="A431" s="1" t="s">
        <v>455</v>
      </c>
      <c r="B431" s="1" t="s">
        <v>505</v>
      </c>
      <c r="C431" s="1" t="s">
        <v>936</v>
      </c>
      <c r="D431" s="1" t="s">
        <v>1318</v>
      </c>
      <c r="E431" s="1" t="s">
        <v>1757</v>
      </c>
      <c r="F431" s="1" t="s">
        <v>1801</v>
      </c>
      <c r="G431" s="1" t="s">
        <v>2206</v>
      </c>
      <c r="H431" s="1" t="s">
        <v>2655</v>
      </c>
      <c r="I431" s="1" t="s">
        <v>2969</v>
      </c>
      <c r="J431" s="1" t="s">
        <v>3272</v>
      </c>
      <c r="K431" s="1" t="s">
        <v>4807</v>
      </c>
      <c r="L431" s="1" t="s">
        <v>3300</v>
      </c>
      <c r="M431" s="1" t="s">
        <v>3303</v>
      </c>
      <c r="N431" s="1" t="s">
        <v>3729</v>
      </c>
      <c r="O431" s="1" t="s">
        <v>4180</v>
      </c>
      <c r="P431" s="1" t="s">
        <v>4578</v>
      </c>
      <c r="Q431" s="1" t="s">
        <v>4617</v>
      </c>
      <c r="R431">
        <v>1</v>
      </c>
      <c r="S431" s="1" t="s">
        <v>4619</v>
      </c>
      <c r="T431" s="1" t="s">
        <v>4624</v>
      </c>
      <c r="U431" s="1"/>
      <c r="V431" s="1" t="s">
        <v>4628</v>
      </c>
      <c r="W431" s="1"/>
      <c r="X431" s="1" t="s">
        <v>4638</v>
      </c>
      <c r="Y431" s="1"/>
      <c r="Z431" s="1"/>
      <c r="AA431" s="1"/>
      <c r="AB431" s="1" t="s">
        <v>4643</v>
      </c>
      <c r="AC431" s="1" t="s">
        <v>4646</v>
      </c>
      <c r="AD431" s="1" t="s">
        <v>4657</v>
      </c>
      <c r="AE431" s="1" t="s">
        <v>4770</v>
      </c>
      <c r="AG431" s="23">
        <f>VALUE(Table1[[#This Row],[TotalFatalInjuries]])</f>
        <v>1</v>
      </c>
      <c r="AH431" s="23">
        <f>VALUE(Table1[[#This Row],[TotalSeriousInjuries]])</f>
        <v>0</v>
      </c>
      <c r="AI431" s="23">
        <f>VALUE(Table1[[#This Row],[TotalMinorInjuries]])</f>
        <v>0</v>
      </c>
      <c r="AJ431" s="23">
        <f>VALUE(Table1[[#This Row],[TotalUninjured]])</f>
        <v>0</v>
      </c>
      <c r="AK431" s="23">
        <f t="shared" si="6"/>
        <v>1</v>
      </c>
      <c r="AL431" s="23" t="str">
        <f>RIGHT(Table1[[#This Row],[Location]],2)</f>
        <v>CO</v>
      </c>
      <c r="AM431" s="23">
        <f>YEAR(Table1[[#This Row],[EventDate]])</f>
        <v>2011</v>
      </c>
    </row>
    <row r="432" spans="1:39" x14ac:dyDescent="0.25">
      <c r="A432" s="1" t="s">
        <v>456</v>
      </c>
      <c r="B432" s="1" t="s">
        <v>505</v>
      </c>
      <c r="C432" s="1" t="s">
        <v>937</v>
      </c>
      <c r="D432" s="1" t="s">
        <v>1319</v>
      </c>
      <c r="E432" s="1" t="s">
        <v>1758</v>
      </c>
      <c r="F432" s="1" t="s">
        <v>1801</v>
      </c>
      <c r="G432" s="1" t="s">
        <v>2207</v>
      </c>
      <c r="H432" s="1" t="s">
        <v>2656</v>
      </c>
      <c r="I432" s="1"/>
      <c r="J432" s="1"/>
      <c r="K432" s="1" t="s">
        <v>3299</v>
      </c>
      <c r="L432" s="1" t="s">
        <v>3300</v>
      </c>
      <c r="M432" s="1" t="s">
        <v>3303</v>
      </c>
      <c r="N432" s="1" t="s">
        <v>3730</v>
      </c>
      <c r="O432" s="1" t="s">
        <v>4181</v>
      </c>
      <c r="P432" s="1" t="s">
        <v>4579</v>
      </c>
      <c r="Q432" s="1" t="s">
        <v>4617</v>
      </c>
      <c r="R432">
        <v>1</v>
      </c>
      <c r="S432" s="1" t="s">
        <v>4619</v>
      </c>
      <c r="T432" s="1" t="s">
        <v>4624</v>
      </c>
      <c r="U432" s="1"/>
      <c r="V432" s="1" t="s">
        <v>4627</v>
      </c>
      <c r="W432" s="1"/>
      <c r="X432" s="1"/>
      <c r="Y432" s="1" t="s">
        <v>4637</v>
      </c>
      <c r="Z432" s="1"/>
      <c r="AA432" s="1"/>
      <c r="AB432" s="1" t="s">
        <v>4643</v>
      </c>
      <c r="AC432" s="1"/>
      <c r="AD432" s="1" t="s">
        <v>4655</v>
      </c>
      <c r="AE432" s="1" t="s">
        <v>4795</v>
      </c>
      <c r="AG432" s="23">
        <f>VALUE(Table1[[#This Row],[TotalFatalInjuries]])</f>
        <v>0</v>
      </c>
      <c r="AH432" s="23">
        <f>VALUE(Table1[[#This Row],[TotalSeriousInjuries]])</f>
        <v>2</v>
      </c>
      <c r="AI432" s="23">
        <f>VALUE(Table1[[#This Row],[TotalMinorInjuries]])</f>
        <v>0</v>
      </c>
      <c r="AJ432" s="23">
        <f>VALUE(Table1[[#This Row],[TotalUninjured]])</f>
        <v>0</v>
      </c>
      <c r="AK432" s="23">
        <f t="shared" si="6"/>
        <v>2</v>
      </c>
      <c r="AL432" s="23" t="str">
        <f>RIGHT(Table1[[#This Row],[Location]],2)</f>
        <v>WY</v>
      </c>
      <c r="AM432" s="23">
        <f>YEAR(Table1[[#This Row],[EventDate]])</f>
        <v>2011</v>
      </c>
    </row>
    <row r="433" spans="1:39" x14ac:dyDescent="0.25">
      <c r="A433" s="1" t="s">
        <v>457</v>
      </c>
      <c r="B433" s="1" t="s">
        <v>505</v>
      </c>
      <c r="C433" s="1" t="s">
        <v>938</v>
      </c>
      <c r="D433" s="1" t="s">
        <v>1320</v>
      </c>
      <c r="E433" s="1" t="s">
        <v>1759</v>
      </c>
      <c r="F433" s="1" t="s">
        <v>1801</v>
      </c>
      <c r="G433" s="1" t="s">
        <v>2208</v>
      </c>
      <c r="H433" s="1" t="s">
        <v>2657</v>
      </c>
      <c r="I433" s="1" t="s">
        <v>2970</v>
      </c>
      <c r="J433" s="1" t="s">
        <v>3273</v>
      </c>
      <c r="K433" s="1" t="s">
        <v>4807</v>
      </c>
      <c r="L433" s="1" t="s">
        <v>3300</v>
      </c>
      <c r="M433" s="1" t="s">
        <v>3303</v>
      </c>
      <c r="N433" s="1" t="s">
        <v>3731</v>
      </c>
      <c r="O433" s="1" t="s">
        <v>4182</v>
      </c>
      <c r="P433" s="1" t="s">
        <v>4580</v>
      </c>
      <c r="Q433" s="1" t="s">
        <v>4617</v>
      </c>
      <c r="R433">
        <v>1</v>
      </c>
      <c r="S433" s="1" t="s">
        <v>4619</v>
      </c>
      <c r="T433" s="1" t="s">
        <v>4624</v>
      </c>
      <c r="U433" s="1"/>
      <c r="V433" s="1" t="s">
        <v>4627</v>
      </c>
      <c r="W433" s="1"/>
      <c r="X433" s="1" t="s">
        <v>4638</v>
      </c>
      <c r="Y433" s="1"/>
      <c r="Z433" s="1"/>
      <c r="AA433" s="1"/>
      <c r="AB433" s="1" t="s">
        <v>4643</v>
      </c>
      <c r="AC433" s="1"/>
      <c r="AD433" s="1" t="s">
        <v>4657</v>
      </c>
      <c r="AE433" s="1" t="s">
        <v>4679</v>
      </c>
      <c r="AG433" s="23">
        <f>VALUE(Table1[[#This Row],[TotalFatalInjuries]])</f>
        <v>1</v>
      </c>
      <c r="AH433" s="23">
        <f>VALUE(Table1[[#This Row],[TotalSeriousInjuries]])</f>
        <v>0</v>
      </c>
      <c r="AI433" s="23">
        <f>VALUE(Table1[[#This Row],[TotalMinorInjuries]])</f>
        <v>0</v>
      </c>
      <c r="AJ433" s="23">
        <f>VALUE(Table1[[#This Row],[TotalUninjured]])</f>
        <v>0</v>
      </c>
      <c r="AK433" s="23">
        <f t="shared" si="6"/>
        <v>1</v>
      </c>
      <c r="AL433" s="23" t="str">
        <f>RIGHT(Table1[[#This Row],[Location]],2)</f>
        <v>CA</v>
      </c>
      <c r="AM433" s="23">
        <f>YEAR(Table1[[#This Row],[EventDate]])</f>
        <v>2011</v>
      </c>
    </row>
    <row r="434" spans="1:39" x14ac:dyDescent="0.25">
      <c r="A434" s="1" t="s">
        <v>458</v>
      </c>
      <c r="B434" s="1" t="s">
        <v>505</v>
      </c>
      <c r="C434" s="1" t="s">
        <v>939</v>
      </c>
      <c r="D434" s="1" t="s">
        <v>1321</v>
      </c>
      <c r="E434" s="1" t="s">
        <v>1760</v>
      </c>
      <c r="F434" s="1" t="s">
        <v>1801</v>
      </c>
      <c r="G434" s="1" t="s">
        <v>2209</v>
      </c>
      <c r="H434" s="1" t="s">
        <v>2658</v>
      </c>
      <c r="I434" s="1" t="s">
        <v>2971</v>
      </c>
      <c r="J434" s="1" t="s">
        <v>3274</v>
      </c>
      <c r="K434" s="1" t="s">
        <v>3299</v>
      </c>
      <c r="L434" s="1" t="s">
        <v>3300</v>
      </c>
      <c r="M434" s="1" t="s">
        <v>3303</v>
      </c>
      <c r="N434" s="1" t="s">
        <v>3732</v>
      </c>
      <c r="O434" s="1" t="s">
        <v>4183</v>
      </c>
      <c r="P434" s="1" t="s">
        <v>4581</v>
      </c>
      <c r="Q434" s="1" t="s">
        <v>4617</v>
      </c>
      <c r="R434">
        <v>1</v>
      </c>
      <c r="S434" s="1" t="s">
        <v>4619</v>
      </c>
      <c r="T434" s="1" t="s">
        <v>4624</v>
      </c>
      <c r="U434" s="1"/>
      <c r="V434" s="1" t="s">
        <v>4627</v>
      </c>
      <c r="W434" s="1"/>
      <c r="X434" s="1"/>
      <c r="Y434" s="1"/>
      <c r="Z434" s="1"/>
      <c r="AA434" s="1" t="s">
        <v>4638</v>
      </c>
      <c r="AB434" s="1" t="s">
        <v>4643</v>
      </c>
      <c r="AC434" s="1"/>
      <c r="AD434" s="1" t="s">
        <v>4657</v>
      </c>
      <c r="AE434" s="1" t="s">
        <v>4789</v>
      </c>
      <c r="AG434" s="23">
        <f>VALUE(Table1[[#This Row],[TotalFatalInjuries]])</f>
        <v>0</v>
      </c>
      <c r="AH434" s="23">
        <f>VALUE(Table1[[#This Row],[TotalSeriousInjuries]])</f>
        <v>0</v>
      </c>
      <c r="AI434" s="23">
        <f>VALUE(Table1[[#This Row],[TotalMinorInjuries]])</f>
        <v>0</v>
      </c>
      <c r="AJ434" s="23">
        <f>VALUE(Table1[[#This Row],[TotalUninjured]])</f>
        <v>1</v>
      </c>
      <c r="AK434" s="23">
        <f t="shared" si="6"/>
        <v>1</v>
      </c>
      <c r="AL434" s="23" t="str">
        <f>RIGHT(Table1[[#This Row],[Location]],2)</f>
        <v>GA</v>
      </c>
      <c r="AM434" s="23">
        <f>YEAR(Table1[[#This Row],[EventDate]])</f>
        <v>2011</v>
      </c>
    </row>
    <row r="435" spans="1:39" x14ac:dyDescent="0.25">
      <c r="A435" s="1" t="s">
        <v>459</v>
      </c>
      <c r="B435" s="1" t="s">
        <v>505</v>
      </c>
      <c r="C435" s="1" t="s">
        <v>940</v>
      </c>
      <c r="D435" s="1" t="s">
        <v>1322</v>
      </c>
      <c r="E435" s="1" t="s">
        <v>1761</v>
      </c>
      <c r="F435" s="1" t="s">
        <v>1801</v>
      </c>
      <c r="G435" s="1" t="s">
        <v>2210</v>
      </c>
      <c r="H435" s="1" t="s">
        <v>2659</v>
      </c>
      <c r="I435" s="1"/>
      <c r="J435" s="1" t="s">
        <v>3078</v>
      </c>
      <c r="K435" s="1" t="s">
        <v>3299</v>
      </c>
      <c r="L435" s="1" t="s">
        <v>3300</v>
      </c>
      <c r="M435" s="1" t="s">
        <v>3303</v>
      </c>
      <c r="N435" s="1" t="s">
        <v>3733</v>
      </c>
      <c r="O435" s="1" t="s">
        <v>4184</v>
      </c>
      <c r="P435" s="1" t="s">
        <v>4582</v>
      </c>
      <c r="Q435" s="1" t="s">
        <v>4617</v>
      </c>
      <c r="R435">
        <v>1</v>
      </c>
      <c r="S435" s="1" t="s">
        <v>4619</v>
      </c>
      <c r="T435" s="1" t="s">
        <v>4624</v>
      </c>
      <c r="U435" s="1"/>
      <c r="V435" s="1" t="s">
        <v>4627</v>
      </c>
      <c r="W435" s="1"/>
      <c r="X435" s="1"/>
      <c r="Y435" s="1" t="s">
        <v>4637</v>
      </c>
      <c r="Z435" s="1"/>
      <c r="AA435" s="1"/>
      <c r="AB435" s="1" t="s">
        <v>4643</v>
      </c>
      <c r="AC435" s="1" t="s">
        <v>4648</v>
      </c>
      <c r="AD435" s="1" t="s">
        <v>4657</v>
      </c>
      <c r="AE435" s="1" t="s">
        <v>1254</v>
      </c>
      <c r="AG435" s="23">
        <f>VALUE(Table1[[#This Row],[TotalFatalInjuries]])</f>
        <v>0</v>
      </c>
      <c r="AH435" s="23">
        <f>VALUE(Table1[[#This Row],[TotalSeriousInjuries]])</f>
        <v>2</v>
      </c>
      <c r="AI435" s="23">
        <f>VALUE(Table1[[#This Row],[TotalMinorInjuries]])</f>
        <v>0</v>
      </c>
      <c r="AJ435" s="23">
        <f>VALUE(Table1[[#This Row],[TotalUninjured]])</f>
        <v>0</v>
      </c>
      <c r="AK435" s="23">
        <f t="shared" si="6"/>
        <v>2</v>
      </c>
      <c r="AL435" s="23" t="str">
        <f>RIGHT(Table1[[#This Row],[Location]],2)</f>
        <v>PA</v>
      </c>
      <c r="AM435" s="23">
        <f>YEAR(Table1[[#This Row],[EventDate]])</f>
        <v>2011</v>
      </c>
    </row>
    <row r="436" spans="1:39" x14ac:dyDescent="0.25">
      <c r="A436" s="1" t="s">
        <v>460</v>
      </c>
      <c r="B436" s="1" t="s">
        <v>505</v>
      </c>
      <c r="C436" s="1" t="s">
        <v>941</v>
      </c>
      <c r="D436" s="1" t="s">
        <v>1323</v>
      </c>
      <c r="E436" s="1" t="s">
        <v>1712</v>
      </c>
      <c r="F436" s="1" t="s">
        <v>1801</v>
      </c>
      <c r="G436" s="1" t="s">
        <v>2211</v>
      </c>
      <c r="H436" s="1" t="s">
        <v>2660</v>
      </c>
      <c r="I436" s="1" t="s">
        <v>2972</v>
      </c>
      <c r="J436" s="1" t="s">
        <v>3275</v>
      </c>
      <c r="K436" s="1" t="s">
        <v>4807</v>
      </c>
      <c r="L436" s="1" t="s">
        <v>3301</v>
      </c>
      <c r="M436" s="1" t="s">
        <v>3303</v>
      </c>
      <c r="N436" s="1" t="s">
        <v>3734</v>
      </c>
      <c r="O436" s="1" t="s">
        <v>4185</v>
      </c>
      <c r="P436" s="1" t="s">
        <v>4583</v>
      </c>
      <c r="Q436" s="1" t="s">
        <v>4617</v>
      </c>
      <c r="R436">
        <v>1</v>
      </c>
      <c r="S436" s="1" t="s">
        <v>4619</v>
      </c>
      <c r="T436" s="1" t="s">
        <v>4624</v>
      </c>
      <c r="U436" s="1"/>
      <c r="V436" s="1" t="s">
        <v>4627</v>
      </c>
      <c r="W436" s="1"/>
      <c r="X436" s="1" t="s">
        <v>4637</v>
      </c>
      <c r="Y436" s="1"/>
      <c r="Z436" s="1"/>
      <c r="AA436" s="1"/>
      <c r="AB436" s="1" t="s">
        <v>4643</v>
      </c>
      <c r="AC436" s="1" t="s">
        <v>4646</v>
      </c>
      <c r="AD436" s="1" t="s">
        <v>4657</v>
      </c>
      <c r="AE436" s="1" t="s">
        <v>4735</v>
      </c>
      <c r="AG436" s="23">
        <f>VALUE(Table1[[#This Row],[TotalFatalInjuries]])</f>
        <v>2</v>
      </c>
      <c r="AH436" s="23">
        <f>VALUE(Table1[[#This Row],[TotalSeriousInjuries]])</f>
        <v>0</v>
      </c>
      <c r="AI436" s="23">
        <f>VALUE(Table1[[#This Row],[TotalMinorInjuries]])</f>
        <v>0</v>
      </c>
      <c r="AJ436" s="23">
        <f>VALUE(Table1[[#This Row],[TotalUninjured]])</f>
        <v>0</v>
      </c>
      <c r="AK436" s="23">
        <f t="shared" si="6"/>
        <v>2</v>
      </c>
      <c r="AL436" s="23" t="str">
        <f>RIGHT(Table1[[#This Row],[Location]],2)</f>
        <v>TX</v>
      </c>
      <c r="AM436" s="23">
        <f>YEAR(Table1[[#This Row],[EventDate]])</f>
        <v>2011</v>
      </c>
    </row>
    <row r="437" spans="1:39" x14ac:dyDescent="0.25">
      <c r="A437" s="1" t="s">
        <v>461</v>
      </c>
      <c r="B437" s="1" t="s">
        <v>505</v>
      </c>
      <c r="C437" s="1" t="s">
        <v>942</v>
      </c>
      <c r="D437" s="1" t="s">
        <v>1324</v>
      </c>
      <c r="E437" s="1" t="s">
        <v>1762</v>
      </c>
      <c r="F437" s="1" t="s">
        <v>1801</v>
      </c>
      <c r="G437" s="1" t="s">
        <v>2212</v>
      </c>
      <c r="H437" s="1" t="s">
        <v>2661</v>
      </c>
      <c r="I437" s="1"/>
      <c r="J437" s="1"/>
      <c r="K437" s="1" t="s">
        <v>4807</v>
      </c>
      <c r="L437" s="1" t="s">
        <v>3300</v>
      </c>
      <c r="M437" s="1" t="s">
        <v>3303</v>
      </c>
      <c r="N437" s="1" t="s">
        <v>3735</v>
      </c>
      <c r="O437" s="1" t="s">
        <v>4186</v>
      </c>
      <c r="P437" s="1" t="s">
        <v>4580</v>
      </c>
      <c r="Q437" s="1" t="s">
        <v>4617</v>
      </c>
      <c r="R437">
        <v>1</v>
      </c>
      <c r="S437" s="1" t="s">
        <v>4619</v>
      </c>
      <c r="T437" s="1" t="s">
        <v>4624</v>
      </c>
      <c r="U437" s="1"/>
      <c r="V437" s="1" t="s">
        <v>4627</v>
      </c>
      <c r="W437" s="1"/>
      <c r="X437" s="1" t="s">
        <v>4637</v>
      </c>
      <c r="Y437" s="1"/>
      <c r="Z437" s="1"/>
      <c r="AA437" s="1"/>
      <c r="AB437" s="1" t="s">
        <v>4643</v>
      </c>
      <c r="AC437" s="1"/>
      <c r="AD437" s="1" t="s">
        <v>4657</v>
      </c>
      <c r="AE437" s="1" t="s">
        <v>4796</v>
      </c>
      <c r="AG437" s="23">
        <f>VALUE(Table1[[#This Row],[TotalFatalInjuries]])</f>
        <v>2</v>
      </c>
      <c r="AH437" s="23">
        <f>VALUE(Table1[[#This Row],[TotalSeriousInjuries]])</f>
        <v>0</v>
      </c>
      <c r="AI437" s="23">
        <f>VALUE(Table1[[#This Row],[TotalMinorInjuries]])</f>
        <v>0</v>
      </c>
      <c r="AJ437" s="23">
        <f>VALUE(Table1[[#This Row],[TotalUninjured]])</f>
        <v>0</v>
      </c>
      <c r="AK437" s="23">
        <f t="shared" si="6"/>
        <v>2</v>
      </c>
      <c r="AL437" s="23" t="str">
        <f>RIGHT(Table1[[#This Row],[Location]],2)</f>
        <v>NC</v>
      </c>
      <c r="AM437" s="23">
        <f>YEAR(Table1[[#This Row],[EventDate]])</f>
        <v>2011</v>
      </c>
    </row>
    <row r="438" spans="1:39" x14ac:dyDescent="0.25">
      <c r="A438" s="1" t="s">
        <v>462</v>
      </c>
      <c r="B438" s="1" t="s">
        <v>505</v>
      </c>
      <c r="C438" s="1" t="s">
        <v>943</v>
      </c>
      <c r="D438" s="1" t="s">
        <v>1325</v>
      </c>
      <c r="E438" s="1" t="s">
        <v>1763</v>
      </c>
      <c r="F438" s="1" t="s">
        <v>1801</v>
      </c>
      <c r="G438" s="1" t="s">
        <v>2213</v>
      </c>
      <c r="H438" s="1" t="s">
        <v>2662</v>
      </c>
      <c r="I438" s="1" t="s">
        <v>2973</v>
      </c>
      <c r="J438" s="1" t="s">
        <v>3276</v>
      </c>
      <c r="K438" s="1" t="s">
        <v>3299</v>
      </c>
      <c r="L438" s="1" t="s">
        <v>3300</v>
      </c>
      <c r="M438" s="1" t="s">
        <v>3303</v>
      </c>
      <c r="N438" s="1" t="s">
        <v>3736</v>
      </c>
      <c r="O438" s="1" t="s">
        <v>4187</v>
      </c>
      <c r="P438" s="1" t="s">
        <v>4584</v>
      </c>
      <c r="Q438" s="1" t="s">
        <v>4617</v>
      </c>
      <c r="R438">
        <v>1</v>
      </c>
      <c r="S438" s="1" t="s">
        <v>4619</v>
      </c>
      <c r="T438" s="1" t="s">
        <v>4624</v>
      </c>
      <c r="U438" s="1"/>
      <c r="V438" s="1" t="s">
        <v>4627</v>
      </c>
      <c r="W438" s="1"/>
      <c r="X438" s="1"/>
      <c r="Y438" s="1"/>
      <c r="Z438" s="1"/>
      <c r="AA438" s="1" t="s">
        <v>4637</v>
      </c>
      <c r="AB438" s="1" t="s">
        <v>4643</v>
      </c>
      <c r="AC438" s="1" t="s">
        <v>4647</v>
      </c>
      <c r="AD438" s="1" t="s">
        <v>4657</v>
      </c>
      <c r="AE438" s="1" t="s">
        <v>4797</v>
      </c>
      <c r="AG438" s="23">
        <f>VALUE(Table1[[#This Row],[TotalFatalInjuries]])</f>
        <v>0</v>
      </c>
      <c r="AH438" s="23">
        <f>VALUE(Table1[[#This Row],[TotalSeriousInjuries]])</f>
        <v>0</v>
      </c>
      <c r="AI438" s="23">
        <f>VALUE(Table1[[#This Row],[TotalMinorInjuries]])</f>
        <v>0</v>
      </c>
      <c r="AJ438" s="23">
        <f>VALUE(Table1[[#This Row],[TotalUninjured]])</f>
        <v>2</v>
      </c>
      <c r="AK438" s="23">
        <f t="shared" si="6"/>
        <v>2</v>
      </c>
      <c r="AL438" s="23" t="str">
        <f>RIGHT(Table1[[#This Row],[Location]],2)</f>
        <v>NM</v>
      </c>
      <c r="AM438" s="23">
        <f>YEAR(Table1[[#This Row],[EventDate]])</f>
        <v>2011</v>
      </c>
    </row>
    <row r="439" spans="1:39" x14ac:dyDescent="0.25">
      <c r="A439" s="1" t="s">
        <v>463</v>
      </c>
      <c r="B439" s="1" t="s">
        <v>505</v>
      </c>
      <c r="C439" s="1" t="s">
        <v>944</v>
      </c>
      <c r="D439" s="1" t="s">
        <v>1326</v>
      </c>
      <c r="E439" s="1" t="s">
        <v>1764</v>
      </c>
      <c r="F439" s="1" t="s">
        <v>1801</v>
      </c>
      <c r="G439" s="1" t="s">
        <v>2214</v>
      </c>
      <c r="H439" s="1" t="s">
        <v>2663</v>
      </c>
      <c r="I439" s="1"/>
      <c r="J439" s="1"/>
      <c r="K439" s="1" t="s">
        <v>4807</v>
      </c>
      <c r="L439" s="1" t="s">
        <v>3300</v>
      </c>
      <c r="M439" s="1" t="s">
        <v>3303</v>
      </c>
      <c r="N439" s="1" t="s">
        <v>3737</v>
      </c>
      <c r="O439" s="1" t="s">
        <v>4188</v>
      </c>
      <c r="P439" s="1" t="s">
        <v>4585</v>
      </c>
      <c r="Q439" s="1" t="s">
        <v>4617</v>
      </c>
      <c r="R439">
        <v>1</v>
      </c>
      <c r="S439" s="1" t="s">
        <v>4619</v>
      </c>
      <c r="T439" s="1" t="s">
        <v>4624</v>
      </c>
      <c r="U439" s="1"/>
      <c r="V439" s="1" t="s">
        <v>4627</v>
      </c>
      <c r="W439" s="1"/>
      <c r="X439" s="1" t="s">
        <v>4638</v>
      </c>
      <c r="Y439" s="1"/>
      <c r="Z439" s="1"/>
      <c r="AA439" s="1"/>
      <c r="AB439" s="1" t="s">
        <v>4643</v>
      </c>
      <c r="AC439" s="1" t="s">
        <v>4651</v>
      </c>
      <c r="AD439" s="1" t="s">
        <v>4657</v>
      </c>
      <c r="AE439" s="1" t="s">
        <v>4794</v>
      </c>
      <c r="AG439" s="23">
        <f>VALUE(Table1[[#This Row],[TotalFatalInjuries]])</f>
        <v>1</v>
      </c>
      <c r="AH439" s="23">
        <f>VALUE(Table1[[#This Row],[TotalSeriousInjuries]])</f>
        <v>0</v>
      </c>
      <c r="AI439" s="23">
        <f>VALUE(Table1[[#This Row],[TotalMinorInjuries]])</f>
        <v>0</v>
      </c>
      <c r="AJ439" s="23">
        <f>VALUE(Table1[[#This Row],[TotalUninjured]])</f>
        <v>0</v>
      </c>
      <c r="AK439" s="23">
        <f t="shared" si="6"/>
        <v>1</v>
      </c>
      <c r="AL439" s="23" t="str">
        <f>RIGHT(Table1[[#This Row],[Location]],2)</f>
        <v>LA</v>
      </c>
      <c r="AM439" s="23">
        <f>YEAR(Table1[[#This Row],[EventDate]])</f>
        <v>2011</v>
      </c>
    </row>
    <row r="440" spans="1:39" x14ac:dyDescent="0.25">
      <c r="A440" s="1" t="s">
        <v>464</v>
      </c>
      <c r="B440" s="1" t="s">
        <v>505</v>
      </c>
      <c r="C440" s="1" t="s">
        <v>945</v>
      </c>
      <c r="D440" s="1" t="s">
        <v>1326</v>
      </c>
      <c r="E440" s="1" t="s">
        <v>1765</v>
      </c>
      <c r="F440" s="1" t="s">
        <v>1801</v>
      </c>
      <c r="G440" s="1" t="s">
        <v>2215</v>
      </c>
      <c r="H440" s="1" t="s">
        <v>2664</v>
      </c>
      <c r="I440" s="1"/>
      <c r="J440" s="1"/>
      <c r="K440" s="1" t="s">
        <v>3299</v>
      </c>
      <c r="L440" s="1" t="s">
        <v>3300</v>
      </c>
      <c r="M440" s="1" t="s">
        <v>3303</v>
      </c>
      <c r="N440" s="1" t="s">
        <v>3738</v>
      </c>
      <c r="O440" s="1" t="s">
        <v>4189</v>
      </c>
      <c r="P440" s="1" t="s">
        <v>4586</v>
      </c>
      <c r="Q440" s="1" t="s">
        <v>4617</v>
      </c>
      <c r="R440">
        <v>1</v>
      </c>
      <c r="S440" s="1" t="s">
        <v>4619</v>
      </c>
      <c r="T440" s="1" t="s">
        <v>4624</v>
      </c>
      <c r="U440" s="1"/>
      <c r="V440" s="1" t="s">
        <v>4627</v>
      </c>
      <c r="W440" s="1"/>
      <c r="X440" s="1"/>
      <c r="Y440" s="1"/>
      <c r="Z440" s="1"/>
      <c r="AA440" s="1" t="s">
        <v>4638</v>
      </c>
      <c r="AB440" s="1" t="s">
        <v>4643</v>
      </c>
      <c r="AC440" s="1"/>
      <c r="AD440" s="1" t="s">
        <v>4657</v>
      </c>
      <c r="AE440" s="1" t="s">
        <v>4789</v>
      </c>
      <c r="AG440" s="23">
        <f>VALUE(Table1[[#This Row],[TotalFatalInjuries]])</f>
        <v>0</v>
      </c>
      <c r="AH440" s="23">
        <f>VALUE(Table1[[#This Row],[TotalSeriousInjuries]])</f>
        <v>0</v>
      </c>
      <c r="AI440" s="23">
        <f>VALUE(Table1[[#This Row],[TotalMinorInjuries]])</f>
        <v>0</v>
      </c>
      <c r="AJ440" s="23">
        <f>VALUE(Table1[[#This Row],[TotalUninjured]])</f>
        <v>1</v>
      </c>
      <c r="AK440" s="23">
        <f t="shared" si="6"/>
        <v>1</v>
      </c>
      <c r="AL440" s="23" t="str">
        <f>RIGHT(Table1[[#This Row],[Location]],2)</f>
        <v>FL</v>
      </c>
      <c r="AM440" s="23">
        <f>YEAR(Table1[[#This Row],[EventDate]])</f>
        <v>2011</v>
      </c>
    </row>
    <row r="441" spans="1:39" x14ac:dyDescent="0.25">
      <c r="A441" s="1" t="s">
        <v>465</v>
      </c>
      <c r="B441" s="1" t="s">
        <v>505</v>
      </c>
      <c r="C441" s="1" t="s">
        <v>946</v>
      </c>
      <c r="D441" s="1" t="s">
        <v>1327</v>
      </c>
      <c r="E441" s="1" t="s">
        <v>1766</v>
      </c>
      <c r="F441" s="1" t="s">
        <v>1801</v>
      </c>
      <c r="G441" s="1"/>
      <c r="H441" s="1"/>
      <c r="I441" s="1"/>
      <c r="J441" s="1"/>
      <c r="K441" s="1" t="s">
        <v>4807</v>
      </c>
      <c r="L441" s="1" t="s">
        <v>3300</v>
      </c>
      <c r="M441" s="1" t="s">
        <v>3306</v>
      </c>
      <c r="N441" s="1" t="s">
        <v>3739</v>
      </c>
      <c r="O441" s="1" t="s">
        <v>4190</v>
      </c>
      <c r="P441" s="1" t="s">
        <v>4324</v>
      </c>
      <c r="Q441" s="1" t="s">
        <v>4617</v>
      </c>
      <c r="R441">
        <v>1</v>
      </c>
      <c r="S441" s="1" t="s">
        <v>4619</v>
      </c>
      <c r="T441" s="1" t="s">
        <v>4624</v>
      </c>
      <c r="U441" s="1"/>
      <c r="V441" s="1" t="s">
        <v>4627</v>
      </c>
      <c r="W441" s="1"/>
      <c r="X441" s="1" t="s">
        <v>4638</v>
      </c>
      <c r="Y441" s="1"/>
      <c r="Z441" s="1"/>
      <c r="AA441" s="1"/>
      <c r="AB441" s="1" t="s">
        <v>4643</v>
      </c>
      <c r="AC441" s="1" t="s">
        <v>4646</v>
      </c>
      <c r="AD441" s="1" t="s">
        <v>4657</v>
      </c>
      <c r="AE441" s="1" t="s">
        <v>4794</v>
      </c>
      <c r="AG441" s="23">
        <f>VALUE(Table1[[#This Row],[TotalFatalInjuries]])</f>
        <v>1</v>
      </c>
      <c r="AH441" s="23">
        <f>VALUE(Table1[[#This Row],[TotalSeriousInjuries]])</f>
        <v>0</v>
      </c>
      <c r="AI441" s="23">
        <f>VALUE(Table1[[#This Row],[TotalMinorInjuries]])</f>
        <v>0</v>
      </c>
      <c r="AJ441" s="23">
        <f>VALUE(Table1[[#This Row],[TotalUninjured]])</f>
        <v>0</v>
      </c>
      <c r="AK441" s="23">
        <f t="shared" si="6"/>
        <v>1</v>
      </c>
      <c r="AL441" s="23" t="str">
        <f>RIGHT(Table1[[#This Row],[Location]],2)</f>
        <v>NE</v>
      </c>
      <c r="AM441" s="23">
        <f>YEAR(Table1[[#This Row],[EventDate]])</f>
        <v>2011</v>
      </c>
    </row>
    <row r="442" spans="1:39" x14ac:dyDescent="0.25">
      <c r="A442" s="1" t="s">
        <v>466</v>
      </c>
      <c r="B442" s="1" t="s">
        <v>505</v>
      </c>
      <c r="C442" s="1" t="s">
        <v>947</v>
      </c>
      <c r="D442" s="1" t="s">
        <v>1328</v>
      </c>
      <c r="E442" s="1" t="s">
        <v>1767</v>
      </c>
      <c r="F442" s="1" t="s">
        <v>1801</v>
      </c>
      <c r="G442" s="1" t="s">
        <v>2216</v>
      </c>
      <c r="H442" s="1" t="s">
        <v>2665</v>
      </c>
      <c r="I442" s="1" t="s">
        <v>2974</v>
      </c>
      <c r="J442" s="1" t="s">
        <v>3277</v>
      </c>
      <c r="K442" s="1" t="s">
        <v>4807</v>
      </c>
      <c r="L442" s="1" t="s">
        <v>3301</v>
      </c>
      <c r="M442" s="1" t="s">
        <v>3303</v>
      </c>
      <c r="N442" s="1" t="s">
        <v>3740</v>
      </c>
      <c r="O442" s="1" t="s">
        <v>4191</v>
      </c>
      <c r="P442" s="1" t="s">
        <v>4587</v>
      </c>
      <c r="Q442" s="1" t="s">
        <v>4617</v>
      </c>
      <c r="R442">
        <v>1</v>
      </c>
      <c r="S442" s="1" t="s">
        <v>4619</v>
      </c>
      <c r="T442" s="1" t="s">
        <v>4624</v>
      </c>
      <c r="U442" s="1"/>
      <c r="V442" s="1" t="s">
        <v>4627</v>
      </c>
      <c r="W442" s="1"/>
      <c r="X442" s="1" t="s">
        <v>4638</v>
      </c>
      <c r="Y442" s="1"/>
      <c r="Z442" s="1"/>
      <c r="AA442" s="1"/>
      <c r="AB442" s="1" t="s">
        <v>4643</v>
      </c>
      <c r="AC442" s="1" t="s">
        <v>4651</v>
      </c>
      <c r="AD442" s="1" t="s">
        <v>4657</v>
      </c>
      <c r="AE442" s="1" t="s">
        <v>4733</v>
      </c>
      <c r="AG442" s="23">
        <f>VALUE(Table1[[#This Row],[TotalFatalInjuries]])</f>
        <v>1</v>
      </c>
      <c r="AH442" s="23">
        <f>VALUE(Table1[[#This Row],[TotalSeriousInjuries]])</f>
        <v>0</v>
      </c>
      <c r="AI442" s="23">
        <f>VALUE(Table1[[#This Row],[TotalMinorInjuries]])</f>
        <v>0</v>
      </c>
      <c r="AJ442" s="23">
        <f>VALUE(Table1[[#This Row],[TotalUninjured]])</f>
        <v>0</v>
      </c>
      <c r="AK442" s="23">
        <f t="shared" si="6"/>
        <v>1</v>
      </c>
      <c r="AL442" s="23" t="str">
        <f>RIGHT(Table1[[#This Row],[Location]],2)</f>
        <v>NM</v>
      </c>
      <c r="AM442" s="23">
        <f>YEAR(Table1[[#This Row],[EventDate]])</f>
        <v>2011</v>
      </c>
    </row>
    <row r="443" spans="1:39" x14ac:dyDescent="0.25">
      <c r="A443" s="1" t="s">
        <v>467</v>
      </c>
      <c r="B443" s="1" t="s">
        <v>505</v>
      </c>
      <c r="C443" s="1" t="s">
        <v>948</v>
      </c>
      <c r="D443" s="1" t="s">
        <v>1328</v>
      </c>
      <c r="E443" s="1" t="s">
        <v>1768</v>
      </c>
      <c r="F443" s="1" t="s">
        <v>1801</v>
      </c>
      <c r="G443" s="1" t="s">
        <v>2217</v>
      </c>
      <c r="H443" s="1" t="s">
        <v>2666</v>
      </c>
      <c r="I443" s="1" t="s">
        <v>2975</v>
      </c>
      <c r="J443" s="1" t="s">
        <v>3278</v>
      </c>
      <c r="K443" s="1" t="s">
        <v>3299</v>
      </c>
      <c r="L443" s="1" t="s">
        <v>3300</v>
      </c>
      <c r="M443" s="1" t="s">
        <v>3303</v>
      </c>
      <c r="N443" s="1" t="s">
        <v>3741</v>
      </c>
      <c r="O443" s="1" t="s">
        <v>4192</v>
      </c>
      <c r="P443" s="1" t="s">
        <v>4540</v>
      </c>
      <c r="Q443" s="1" t="s">
        <v>4617</v>
      </c>
      <c r="R443">
        <v>1</v>
      </c>
      <c r="S443" s="1" t="s">
        <v>4619</v>
      </c>
      <c r="T443" s="1" t="s">
        <v>4624</v>
      </c>
      <c r="U443" s="1"/>
      <c r="V443" s="1" t="s">
        <v>4627</v>
      </c>
      <c r="W443" s="1"/>
      <c r="X443" s="1"/>
      <c r="Y443" s="1"/>
      <c r="Z443" s="1"/>
      <c r="AA443" s="1" t="s">
        <v>4638</v>
      </c>
      <c r="AB443" s="1" t="s">
        <v>4643</v>
      </c>
      <c r="AC443" s="1" t="s">
        <v>4649</v>
      </c>
      <c r="AD443" s="1" t="s">
        <v>4657</v>
      </c>
      <c r="AE443" s="1" t="s">
        <v>4798</v>
      </c>
      <c r="AG443" s="23">
        <f>VALUE(Table1[[#This Row],[TotalFatalInjuries]])</f>
        <v>0</v>
      </c>
      <c r="AH443" s="23">
        <f>VALUE(Table1[[#This Row],[TotalSeriousInjuries]])</f>
        <v>0</v>
      </c>
      <c r="AI443" s="23">
        <f>VALUE(Table1[[#This Row],[TotalMinorInjuries]])</f>
        <v>0</v>
      </c>
      <c r="AJ443" s="23">
        <f>VALUE(Table1[[#This Row],[TotalUninjured]])</f>
        <v>1</v>
      </c>
      <c r="AK443" s="23">
        <f t="shared" si="6"/>
        <v>1</v>
      </c>
      <c r="AL443" s="23" t="str">
        <f>RIGHT(Table1[[#This Row],[Location]],2)</f>
        <v>CA</v>
      </c>
      <c r="AM443" s="23">
        <f>YEAR(Table1[[#This Row],[EventDate]])</f>
        <v>2011</v>
      </c>
    </row>
    <row r="444" spans="1:39" x14ac:dyDescent="0.25">
      <c r="A444" s="1" t="s">
        <v>468</v>
      </c>
      <c r="B444" s="1" t="s">
        <v>505</v>
      </c>
      <c r="C444" s="1" t="s">
        <v>949</v>
      </c>
      <c r="D444" s="1" t="s">
        <v>1329</v>
      </c>
      <c r="E444" s="1" t="s">
        <v>1769</v>
      </c>
      <c r="F444" s="1" t="s">
        <v>1801</v>
      </c>
      <c r="G444" s="1" t="s">
        <v>2218</v>
      </c>
      <c r="H444" s="1" t="s">
        <v>2667</v>
      </c>
      <c r="I444" s="1" t="s">
        <v>2976</v>
      </c>
      <c r="J444" s="1" t="s">
        <v>3279</v>
      </c>
      <c r="K444" s="1" t="s">
        <v>4807</v>
      </c>
      <c r="L444" s="1" t="s">
        <v>3300</v>
      </c>
      <c r="M444" s="1" t="s">
        <v>3303</v>
      </c>
      <c r="N444" s="1" t="s">
        <v>3742</v>
      </c>
      <c r="O444" s="1" t="s">
        <v>4193</v>
      </c>
      <c r="P444" s="1" t="s">
        <v>4588</v>
      </c>
      <c r="Q444" s="1" t="s">
        <v>4617</v>
      </c>
      <c r="R444">
        <v>1</v>
      </c>
      <c r="S444" s="1" t="s">
        <v>4619</v>
      </c>
      <c r="T444" s="1" t="s">
        <v>4624</v>
      </c>
      <c r="U444" s="1"/>
      <c r="V444" s="1" t="s">
        <v>4628</v>
      </c>
      <c r="W444" s="1"/>
      <c r="X444" s="1" t="s">
        <v>4638</v>
      </c>
      <c r="Y444" s="1"/>
      <c r="Z444" s="1"/>
      <c r="AA444" s="1"/>
      <c r="AB444" s="1" t="s">
        <v>4643</v>
      </c>
      <c r="AC444" s="1" t="s">
        <v>4646</v>
      </c>
      <c r="AD444" s="1" t="s">
        <v>4657</v>
      </c>
      <c r="AE444" s="1" t="s">
        <v>4774</v>
      </c>
      <c r="AG444" s="23">
        <f>VALUE(Table1[[#This Row],[TotalFatalInjuries]])</f>
        <v>1</v>
      </c>
      <c r="AH444" s="23">
        <f>VALUE(Table1[[#This Row],[TotalSeriousInjuries]])</f>
        <v>0</v>
      </c>
      <c r="AI444" s="23">
        <f>VALUE(Table1[[#This Row],[TotalMinorInjuries]])</f>
        <v>0</v>
      </c>
      <c r="AJ444" s="23">
        <f>VALUE(Table1[[#This Row],[TotalUninjured]])</f>
        <v>0</v>
      </c>
      <c r="AK444" s="23">
        <f t="shared" si="6"/>
        <v>1</v>
      </c>
      <c r="AL444" s="23" t="str">
        <f>RIGHT(Table1[[#This Row],[Location]],2)</f>
        <v>WI</v>
      </c>
      <c r="AM444" s="23">
        <f>YEAR(Table1[[#This Row],[EventDate]])</f>
        <v>2011</v>
      </c>
    </row>
    <row r="445" spans="1:39" x14ac:dyDescent="0.25">
      <c r="A445" s="1" t="s">
        <v>469</v>
      </c>
      <c r="B445" s="1" t="s">
        <v>505</v>
      </c>
      <c r="C445" s="1" t="s">
        <v>950</v>
      </c>
      <c r="D445" s="1" t="s">
        <v>1330</v>
      </c>
      <c r="E445" s="1" t="s">
        <v>1770</v>
      </c>
      <c r="F445" s="1" t="s">
        <v>1801</v>
      </c>
      <c r="G445" s="1" t="s">
        <v>2219</v>
      </c>
      <c r="H445" s="1" t="s">
        <v>2668</v>
      </c>
      <c r="I445" s="1" t="s">
        <v>2977</v>
      </c>
      <c r="J445" s="1" t="s">
        <v>3280</v>
      </c>
      <c r="K445" s="1" t="s">
        <v>3299</v>
      </c>
      <c r="L445" s="1" t="s">
        <v>3300</v>
      </c>
      <c r="M445" s="1" t="s">
        <v>3303</v>
      </c>
      <c r="N445" s="1" t="s">
        <v>3743</v>
      </c>
      <c r="O445" s="1" t="s">
        <v>4194</v>
      </c>
      <c r="P445" s="1" t="s">
        <v>4589</v>
      </c>
      <c r="Q445" s="1" t="s">
        <v>4617</v>
      </c>
      <c r="R445">
        <v>1</v>
      </c>
      <c r="S445" s="1" t="s">
        <v>4619</v>
      </c>
      <c r="T445" s="1" t="s">
        <v>4624</v>
      </c>
      <c r="U445" s="1"/>
      <c r="V445" s="1" t="s">
        <v>4628</v>
      </c>
      <c r="W445" s="1"/>
      <c r="X445" s="1"/>
      <c r="Y445" s="1"/>
      <c r="Z445" s="1"/>
      <c r="AA445" s="1" t="s">
        <v>4638</v>
      </c>
      <c r="AB445" s="1" t="s">
        <v>4643</v>
      </c>
      <c r="AC445" s="1"/>
      <c r="AD445" s="1" t="s">
        <v>4657</v>
      </c>
      <c r="AE445" s="1" t="s">
        <v>4798</v>
      </c>
      <c r="AG445" s="23">
        <f>VALUE(Table1[[#This Row],[TotalFatalInjuries]])</f>
        <v>0</v>
      </c>
      <c r="AH445" s="23">
        <f>VALUE(Table1[[#This Row],[TotalSeriousInjuries]])</f>
        <v>0</v>
      </c>
      <c r="AI445" s="23">
        <f>VALUE(Table1[[#This Row],[TotalMinorInjuries]])</f>
        <v>0</v>
      </c>
      <c r="AJ445" s="23">
        <f>VALUE(Table1[[#This Row],[TotalUninjured]])</f>
        <v>1</v>
      </c>
      <c r="AK445" s="23">
        <f t="shared" si="6"/>
        <v>1</v>
      </c>
      <c r="AL445" s="23" t="str">
        <f>RIGHT(Table1[[#This Row],[Location]],2)</f>
        <v>OH</v>
      </c>
      <c r="AM445" s="23">
        <f>YEAR(Table1[[#This Row],[EventDate]])</f>
        <v>2011</v>
      </c>
    </row>
    <row r="446" spans="1:39" x14ac:dyDescent="0.25">
      <c r="A446" s="1" t="s">
        <v>470</v>
      </c>
      <c r="B446" s="1" t="s">
        <v>505</v>
      </c>
      <c r="C446" s="1" t="s">
        <v>951</v>
      </c>
      <c r="D446" s="1" t="s">
        <v>1331</v>
      </c>
      <c r="E446" s="1" t="s">
        <v>1549</v>
      </c>
      <c r="F446" s="1" t="s">
        <v>1801</v>
      </c>
      <c r="G446" s="1" t="s">
        <v>2220</v>
      </c>
      <c r="H446" s="1" t="s">
        <v>2669</v>
      </c>
      <c r="I446" s="1" t="s">
        <v>2978</v>
      </c>
      <c r="J446" s="1" t="s">
        <v>3281</v>
      </c>
      <c r="K446" s="1" t="s">
        <v>4807</v>
      </c>
      <c r="L446" s="1" t="s">
        <v>3300</v>
      </c>
      <c r="M446" s="1" t="s">
        <v>3303</v>
      </c>
      <c r="N446" s="1" t="s">
        <v>3744</v>
      </c>
      <c r="O446" s="1" t="s">
        <v>4195</v>
      </c>
      <c r="P446" s="1" t="s">
        <v>4590</v>
      </c>
      <c r="Q446" s="1" t="s">
        <v>4618</v>
      </c>
      <c r="R446">
        <v>1</v>
      </c>
      <c r="S446" s="1" t="s">
        <v>4619</v>
      </c>
      <c r="T446" s="1" t="s">
        <v>4624</v>
      </c>
      <c r="U446" s="1"/>
      <c r="V446" s="1" t="s">
        <v>4627</v>
      </c>
      <c r="W446" s="1"/>
      <c r="X446" s="1" t="s">
        <v>4637</v>
      </c>
      <c r="Y446" s="1"/>
      <c r="Z446" s="1"/>
      <c r="AA446" s="1"/>
      <c r="AB446" s="1" t="s">
        <v>4643</v>
      </c>
      <c r="AC446" s="1" t="s">
        <v>4646</v>
      </c>
      <c r="AD446" s="1" t="s">
        <v>4657</v>
      </c>
      <c r="AE446" s="1" t="s">
        <v>4799</v>
      </c>
      <c r="AG446" s="23">
        <f>VALUE(Table1[[#This Row],[TotalFatalInjuries]])</f>
        <v>2</v>
      </c>
      <c r="AH446" s="23">
        <f>VALUE(Table1[[#This Row],[TotalSeriousInjuries]])</f>
        <v>0</v>
      </c>
      <c r="AI446" s="23">
        <f>VALUE(Table1[[#This Row],[TotalMinorInjuries]])</f>
        <v>0</v>
      </c>
      <c r="AJ446" s="23">
        <f>VALUE(Table1[[#This Row],[TotalUninjured]])</f>
        <v>0</v>
      </c>
      <c r="AK446" s="23">
        <f t="shared" si="6"/>
        <v>2</v>
      </c>
      <c r="AL446" s="23" t="str">
        <f>RIGHT(Table1[[#This Row],[Location]],2)</f>
        <v>CO</v>
      </c>
      <c r="AM446" s="23">
        <f>YEAR(Table1[[#This Row],[EventDate]])</f>
        <v>2011</v>
      </c>
    </row>
    <row r="447" spans="1:39" x14ac:dyDescent="0.25">
      <c r="A447" s="1" t="s">
        <v>471</v>
      </c>
      <c r="B447" s="1" t="s">
        <v>505</v>
      </c>
      <c r="C447" s="1" t="s">
        <v>952</v>
      </c>
      <c r="D447" s="1" t="s">
        <v>1331</v>
      </c>
      <c r="E447" s="1" t="s">
        <v>1771</v>
      </c>
      <c r="F447" s="1" t="s">
        <v>1801</v>
      </c>
      <c r="G447" s="1" t="s">
        <v>2221</v>
      </c>
      <c r="H447" s="1" t="s">
        <v>2670</v>
      </c>
      <c r="I447" s="1" t="s">
        <v>2979</v>
      </c>
      <c r="J447" s="1" t="s">
        <v>3282</v>
      </c>
      <c r="K447" s="1" t="s">
        <v>3299</v>
      </c>
      <c r="L447" s="1" t="s">
        <v>3300</v>
      </c>
      <c r="M447" s="1" t="s">
        <v>3303</v>
      </c>
      <c r="N447" s="1" t="s">
        <v>3745</v>
      </c>
      <c r="O447" s="1" t="s">
        <v>4196</v>
      </c>
      <c r="P447" s="1" t="s">
        <v>4282</v>
      </c>
      <c r="Q447" s="1" t="s">
        <v>4617</v>
      </c>
      <c r="R447">
        <v>1</v>
      </c>
      <c r="S447" s="1" t="s">
        <v>4619</v>
      </c>
      <c r="T447" s="1" t="s">
        <v>4624</v>
      </c>
      <c r="U447" s="1"/>
      <c r="V447" s="1" t="s">
        <v>4627</v>
      </c>
      <c r="W447" s="1"/>
      <c r="X447" s="1"/>
      <c r="Y447" s="1"/>
      <c r="Z447" s="1"/>
      <c r="AA447" s="1" t="s">
        <v>4637</v>
      </c>
      <c r="AB447" s="1" t="s">
        <v>4643</v>
      </c>
      <c r="AC447" s="1"/>
      <c r="AD447" s="1" t="s">
        <v>4655</v>
      </c>
      <c r="AE447" s="1" t="s">
        <v>1326</v>
      </c>
      <c r="AG447" s="23">
        <f>VALUE(Table1[[#This Row],[TotalFatalInjuries]])</f>
        <v>0</v>
      </c>
      <c r="AH447" s="23">
        <f>VALUE(Table1[[#This Row],[TotalSeriousInjuries]])</f>
        <v>0</v>
      </c>
      <c r="AI447" s="23">
        <f>VALUE(Table1[[#This Row],[TotalMinorInjuries]])</f>
        <v>0</v>
      </c>
      <c r="AJ447" s="23">
        <f>VALUE(Table1[[#This Row],[TotalUninjured]])</f>
        <v>2</v>
      </c>
      <c r="AK447" s="23">
        <f t="shared" si="6"/>
        <v>2</v>
      </c>
      <c r="AL447" s="23" t="str">
        <f>RIGHT(Table1[[#This Row],[Location]],2)</f>
        <v>ID</v>
      </c>
      <c r="AM447" s="23">
        <f>YEAR(Table1[[#This Row],[EventDate]])</f>
        <v>2011</v>
      </c>
    </row>
    <row r="448" spans="1:39" x14ac:dyDescent="0.25">
      <c r="A448" s="1" t="s">
        <v>472</v>
      </c>
      <c r="B448" s="1" t="s">
        <v>505</v>
      </c>
      <c r="C448" s="1" t="s">
        <v>953</v>
      </c>
      <c r="D448" s="1" t="s">
        <v>1331</v>
      </c>
      <c r="E448" s="1" t="s">
        <v>1772</v>
      </c>
      <c r="F448" s="1" t="s">
        <v>1801</v>
      </c>
      <c r="G448" s="1" t="s">
        <v>2222</v>
      </c>
      <c r="H448" s="1" t="s">
        <v>2671</v>
      </c>
      <c r="I448" s="1" t="s">
        <v>2753</v>
      </c>
      <c r="J448" s="1" t="s">
        <v>3078</v>
      </c>
      <c r="K448" s="1" t="s">
        <v>4807</v>
      </c>
      <c r="L448" s="1" t="s">
        <v>3300</v>
      </c>
      <c r="M448" s="1"/>
      <c r="N448" s="1" t="s">
        <v>3746</v>
      </c>
      <c r="O448" s="1" t="s">
        <v>4197</v>
      </c>
      <c r="P448" s="1" t="s">
        <v>4591</v>
      </c>
      <c r="Q448" s="1" t="s">
        <v>4618</v>
      </c>
      <c r="R448">
        <v>1</v>
      </c>
      <c r="S448" s="1" t="s">
        <v>4619</v>
      </c>
      <c r="T448" s="1" t="s">
        <v>4624</v>
      </c>
      <c r="U448" s="1"/>
      <c r="V448" s="1" t="s">
        <v>4627</v>
      </c>
      <c r="W448" s="1"/>
      <c r="X448" s="1" t="s">
        <v>4638</v>
      </c>
      <c r="Y448" s="1"/>
      <c r="Z448" s="1"/>
      <c r="AA448" s="1"/>
      <c r="AB448" s="1" t="s">
        <v>4643</v>
      </c>
      <c r="AC448" s="1" t="s">
        <v>4647</v>
      </c>
      <c r="AD448" s="1" t="s">
        <v>4657</v>
      </c>
      <c r="AE448" s="1" t="s">
        <v>4791</v>
      </c>
      <c r="AG448" s="23">
        <f>VALUE(Table1[[#This Row],[TotalFatalInjuries]])</f>
        <v>1</v>
      </c>
      <c r="AH448" s="23">
        <f>VALUE(Table1[[#This Row],[TotalSeriousInjuries]])</f>
        <v>0</v>
      </c>
      <c r="AI448" s="23">
        <f>VALUE(Table1[[#This Row],[TotalMinorInjuries]])</f>
        <v>0</v>
      </c>
      <c r="AJ448" s="23">
        <f>VALUE(Table1[[#This Row],[TotalUninjured]])</f>
        <v>0</v>
      </c>
      <c r="AK448" s="23">
        <f t="shared" si="6"/>
        <v>1</v>
      </c>
      <c r="AL448" s="23" t="str">
        <f>RIGHT(Table1[[#This Row],[Location]],2)</f>
        <v>FL</v>
      </c>
      <c r="AM448" s="23">
        <f>YEAR(Table1[[#This Row],[EventDate]])</f>
        <v>2011</v>
      </c>
    </row>
    <row r="449" spans="1:39" x14ac:dyDescent="0.25">
      <c r="A449" s="1" t="s">
        <v>473</v>
      </c>
      <c r="B449" s="1" t="s">
        <v>505</v>
      </c>
      <c r="C449" s="1" t="s">
        <v>954</v>
      </c>
      <c r="D449" s="1" t="s">
        <v>1331</v>
      </c>
      <c r="E449" s="1" t="s">
        <v>1773</v>
      </c>
      <c r="F449" s="1" t="s">
        <v>1801</v>
      </c>
      <c r="G449" s="1" t="s">
        <v>2223</v>
      </c>
      <c r="H449" s="1" t="s">
        <v>2672</v>
      </c>
      <c r="I449" s="1"/>
      <c r="J449" s="1"/>
      <c r="K449" s="1" t="s">
        <v>3299</v>
      </c>
      <c r="L449" s="1" t="s">
        <v>3300</v>
      </c>
      <c r="M449" s="1" t="s">
        <v>3305</v>
      </c>
      <c r="N449" s="1" t="s">
        <v>3747</v>
      </c>
      <c r="O449" s="1" t="s">
        <v>4198</v>
      </c>
      <c r="P449" s="1" t="s">
        <v>4592</v>
      </c>
      <c r="Q449" s="1" t="s">
        <v>4617</v>
      </c>
      <c r="R449">
        <v>1</v>
      </c>
      <c r="S449" s="1" t="s">
        <v>4619</v>
      </c>
      <c r="T449" s="1" t="s">
        <v>4624</v>
      </c>
      <c r="U449" s="1"/>
      <c r="V449" s="1" t="s">
        <v>4627</v>
      </c>
      <c r="W449" s="1"/>
      <c r="X449" s="1"/>
      <c r="Y449" s="1"/>
      <c r="Z449" s="1" t="s">
        <v>4638</v>
      </c>
      <c r="AA449" s="1"/>
      <c r="AB449" s="1" t="s">
        <v>4643</v>
      </c>
      <c r="AC449" s="1"/>
      <c r="AD449" s="1" t="s">
        <v>4657</v>
      </c>
      <c r="AE449" s="1" t="s">
        <v>4789</v>
      </c>
      <c r="AG449" s="23">
        <f>VALUE(Table1[[#This Row],[TotalFatalInjuries]])</f>
        <v>0</v>
      </c>
      <c r="AH449" s="23">
        <f>VALUE(Table1[[#This Row],[TotalSeriousInjuries]])</f>
        <v>0</v>
      </c>
      <c r="AI449" s="23">
        <f>VALUE(Table1[[#This Row],[TotalMinorInjuries]])</f>
        <v>1</v>
      </c>
      <c r="AJ449" s="23">
        <f>VALUE(Table1[[#This Row],[TotalUninjured]])</f>
        <v>0</v>
      </c>
      <c r="AK449" s="23">
        <f t="shared" si="6"/>
        <v>1</v>
      </c>
      <c r="AL449" s="23" t="str">
        <f>RIGHT(Table1[[#This Row],[Location]],2)</f>
        <v>OH</v>
      </c>
      <c r="AM449" s="23">
        <f>YEAR(Table1[[#This Row],[EventDate]])</f>
        <v>2011</v>
      </c>
    </row>
    <row r="450" spans="1:39" x14ac:dyDescent="0.25">
      <c r="A450" s="1" t="s">
        <v>474</v>
      </c>
      <c r="B450" s="1" t="s">
        <v>505</v>
      </c>
      <c r="C450" s="1" t="s">
        <v>955</v>
      </c>
      <c r="D450" s="1" t="s">
        <v>1332</v>
      </c>
      <c r="E450" s="1" t="s">
        <v>1774</v>
      </c>
      <c r="F450" s="1" t="s">
        <v>1801</v>
      </c>
      <c r="G450" s="1" t="s">
        <v>2224</v>
      </c>
      <c r="H450" s="1" t="s">
        <v>2673</v>
      </c>
      <c r="I450" s="1"/>
      <c r="J450" s="1"/>
      <c r="K450" s="1" t="s">
        <v>4807</v>
      </c>
      <c r="L450" s="1" t="s">
        <v>3300</v>
      </c>
      <c r="M450" s="1" t="s">
        <v>3303</v>
      </c>
      <c r="N450" s="1" t="s">
        <v>3748</v>
      </c>
      <c r="O450" s="1" t="s">
        <v>4199</v>
      </c>
      <c r="P450" s="1" t="s">
        <v>4593</v>
      </c>
      <c r="Q450" s="1" t="s">
        <v>4617</v>
      </c>
      <c r="R450">
        <v>1</v>
      </c>
      <c r="S450" s="1" t="s">
        <v>4619</v>
      </c>
      <c r="T450" s="1" t="s">
        <v>4624</v>
      </c>
      <c r="U450" s="1"/>
      <c r="V450" s="1" t="s">
        <v>4627</v>
      </c>
      <c r="W450" s="1"/>
      <c r="X450" s="1" t="s">
        <v>4638</v>
      </c>
      <c r="Y450" s="1"/>
      <c r="Z450" s="1"/>
      <c r="AA450" s="1"/>
      <c r="AB450" s="1" t="s">
        <v>4644</v>
      </c>
      <c r="AC450" s="1" t="s">
        <v>4647</v>
      </c>
      <c r="AD450" s="1" t="s">
        <v>4657</v>
      </c>
      <c r="AE450" s="1" t="s">
        <v>4791</v>
      </c>
      <c r="AG450" s="23">
        <f>VALUE(Table1[[#This Row],[TotalFatalInjuries]])</f>
        <v>1</v>
      </c>
      <c r="AH450" s="23">
        <f>VALUE(Table1[[#This Row],[TotalSeriousInjuries]])</f>
        <v>0</v>
      </c>
      <c r="AI450" s="23">
        <f>VALUE(Table1[[#This Row],[TotalMinorInjuries]])</f>
        <v>0</v>
      </c>
      <c r="AJ450" s="23">
        <f>VALUE(Table1[[#This Row],[TotalUninjured]])</f>
        <v>0</v>
      </c>
      <c r="AK450" s="23">
        <f t="shared" si="6"/>
        <v>1</v>
      </c>
      <c r="AL450" s="23" t="str">
        <f>RIGHT(Table1[[#This Row],[Location]],2)</f>
        <v>OK</v>
      </c>
      <c r="AM450" s="23">
        <f>YEAR(Table1[[#This Row],[EventDate]])</f>
        <v>2011</v>
      </c>
    </row>
    <row r="451" spans="1:39" x14ac:dyDescent="0.25">
      <c r="A451" s="1" t="s">
        <v>475</v>
      </c>
      <c r="B451" s="1" t="s">
        <v>505</v>
      </c>
      <c r="C451" s="1" t="s">
        <v>956</v>
      </c>
      <c r="D451" s="1" t="s">
        <v>1332</v>
      </c>
      <c r="E451" s="1" t="s">
        <v>1775</v>
      </c>
      <c r="F451" s="1" t="s">
        <v>1801</v>
      </c>
      <c r="G451" s="1" t="s">
        <v>2225</v>
      </c>
      <c r="H451" s="1" t="s">
        <v>2674</v>
      </c>
      <c r="I451" s="1" t="s">
        <v>2980</v>
      </c>
      <c r="J451" s="1" t="s">
        <v>3283</v>
      </c>
      <c r="K451" s="1" t="s">
        <v>3299</v>
      </c>
      <c r="L451" s="1" t="s">
        <v>3300</v>
      </c>
      <c r="M451" s="1" t="s">
        <v>3303</v>
      </c>
      <c r="N451" s="1" t="s">
        <v>3749</v>
      </c>
      <c r="O451" s="1" t="s">
        <v>3880</v>
      </c>
      <c r="P451" s="1" t="s">
        <v>4594</v>
      </c>
      <c r="Q451" s="1" t="s">
        <v>4617</v>
      </c>
      <c r="R451">
        <v>1</v>
      </c>
      <c r="S451" s="1" t="s">
        <v>4619</v>
      </c>
      <c r="T451" s="1" t="s">
        <v>4624</v>
      </c>
      <c r="U451" s="1"/>
      <c r="V451" s="1" t="s">
        <v>4627</v>
      </c>
      <c r="W451" s="1"/>
      <c r="X451" s="1"/>
      <c r="Y451" s="1"/>
      <c r="Z451" s="1"/>
      <c r="AA451" s="1" t="s">
        <v>4638</v>
      </c>
      <c r="AB451" s="1" t="s">
        <v>4643</v>
      </c>
      <c r="AC451" s="1" t="s">
        <v>4646</v>
      </c>
      <c r="AD451" s="1" t="s">
        <v>4657</v>
      </c>
      <c r="AE451" s="1" t="s">
        <v>4798</v>
      </c>
      <c r="AG451" s="23">
        <f>VALUE(Table1[[#This Row],[TotalFatalInjuries]])</f>
        <v>0</v>
      </c>
      <c r="AH451" s="23">
        <f>VALUE(Table1[[#This Row],[TotalSeriousInjuries]])</f>
        <v>0</v>
      </c>
      <c r="AI451" s="23">
        <f>VALUE(Table1[[#This Row],[TotalMinorInjuries]])</f>
        <v>0</v>
      </c>
      <c r="AJ451" s="23">
        <f>VALUE(Table1[[#This Row],[TotalUninjured]])</f>
        <v>1</v>
      </c>
      <c r="AK451" s="23">
        <f t="shared" ref="AK451:AK482" si="7">SUM(AG451:AJ451)</f>
        <v>1</v>
      </c>
      <c r="AL451" s="23" t="str">
        <f>RIGHT(Table1[[#This Row],[Location]],2)</f>
        <v>GA</v>
      </c>
      <c r="AM451" s="23">
        <f>YEAR(Table1[[#This Row],[EventDate]])</f>
        <v>2011</v>
      </c>
    </row>
    <row r="452" spans="1:39" x14ac:dyDescent="0.25">
      <c r="A452" s="1" t="s">
        <v>476</v>
      </c>
      <c r="B452" s="1" t="s">
        <v>505</v>
      </c>
      <c r="C452" s="1" t="s">
        <v>957</v>
      </c>
      <c r="D452" s="1" t="s">
        <v>1333</v>
      </c>
      <c r="E452" s="1" t="s">
        <v>1615</v>
      </c>
      <c r="F452" s="1" t="s">
        <v>1801</v>
      </c>
      <c r="G452" s="1" t="s">
        <v>2226</v>
      </c>
      <c r="H452" s="1" t="s">
        <v>2675</v>
      </c>
      <c r="I452" s="1"/>
      <c r="J452" s="1"/>
      <c r="K452" s="1" t="s">
        <v>4807</v>
      </c>
      <c r="L452" s="1" t="s">
        <v>3300</v>
      </c>
      <c r="M452" s="1" t="s">
        <v>3303</v>
      </c>
      <c r="N452" s="1" t="s">
        <v>3750</v>
      </c>
      <c r="O452" s="1" t="s">
        <v>4200</v>
      </c>
      <c r="P452" s="1" t="s">
        <v>4595</v>
      </c>
      <c r="Q452" s="1" t="s">
        <v>4617</v>
      </c>
      <c r="R452">
        <v>1</v>
      </c>
      <c r="S452" s="1" t="s">
        <v>4619</v>
      </c>
      <c r="T452" s="1" t="s">
        <v>4624</v>
      </c>
      <c r="U452" s="1"/>
      <c r="V452" s="1" t="s">
        <v>4627</v>
      </c>
      <c r="W452" s="1"/>
      <c r="X452" s="1" t="s">
        <v>4637</v>
      </c>
      <c r="Y452" s="1"/>
      <c r="Z452" s="1"/>
      <c r="AA452" s="1"/>
      <c r="AB452" s="1" t="s">
        <v>4643</v>
      </c>
      <c r="AC452" s="1"/>
      <c r="AD452" s="1" t="s">
        <v>4657</v>
      </c>
      <c r="AE452" s="1" t="s">
        <v>1214</v>
      </c>
      <c r="AG452" s="23">
        <f>VALUE(Table1[[#This Row],[TotalFatalInjuries]])</f>
        <v>2</v>
      </c>
      <c r="AH452" s="23">
        <f>VALUE(Table1[[#This Row],[TotalSeriousInjuries]])</f>
        <v>0</v>
      </c>
      <c r="AI452" s="23">
        <f>VALUE(Table1[[#This Row],[TotalMinorInjuries]])</f>
        <v>0</v>
      </c>
      <c r="AJ452" s="23">
        <f>VALUE(Table1[[#This Row],[TotalUninjured]])</f>
        <v>0</v>
      </c>
      <c r="AK452" s="23">
        <f t="shared" si="7"/>
        <v>2</v>
      </c>
      <c r="AL452" s="23" t="str">
        <f>RIGHT(Table1[[#This Row],[Location]],2)</f>
        <v>TX</v>
      </c>
      <c r="AM452" s="23">
        <f>YEAR(Table1[[#This Row],[EventDate]])</f>
        <v>2011</v>
      </c>
    </row>
    <row r="453" spans="1:39" x14ac:dyDescent="0.25">
      <c r="A453" s="1" t="s">
        <v>477</v>
      </c>
      <c r="B453" s="1" t="s">
        <v>505</v>
      </c>
      <c r="C453" s="1" t="s">
        <v>958</v>
      </c>
      <c r="D453" s="1" t="s">
        <v>1334</v>
      </c>
      <c r="E453" s="1" t="s">
        <v>1776</v>
      </c>
      <c r="F453" s="1" t="s">
        <v>1801</v>
      </c>
      <c r="G453" s="1" t="s">
        <v>2227</v>
      </c>
      <c r="H453" s="1" t="s">
        <v>2676</v>
      </c>
      <c r="I453" s="1" t="s">
        <v>2981</v>
      </c>
      <c r="J453" s="1" t="s">
        <v>3284</v>
      </c>
      <c r="K453" s="1" t="s">
        <v>3299</v>
      </c>
      <c r="L453" s="1" t="s">
        <v>3300</v>
      </c>
      <c r="M453" s="1" t="s">
        <v>3303</v>
      </c>
      <c r="N453" s="1" t="s">
        <v>3751</v>
      </c>
      <c r="O453" s="1" t="s">
        <v>3886</v>
      </c>
      <c r="P453" s="1" t="s">
        <v>4596</v>
      </c>
      <c r="Q453" s="1" t="s">
        <v>4617</v>
      </c>
      <c r="R453">
        <v>1</v>
      </c>
      <c r="S453" s="1" t="s">
        <v>4619</v>
      </c>
      <c r="T453" s="1" t="s">
        <v>4624</v>
      </c>
      <c r="U453" s="1"/>
      <c r="V453" s="1" t="s">
        <v>4627</v>
      </c>
      <c r="W453" s="1"/>
      <c r="X453" s="1"/>
      <c r="Y453" s="1"/>
      <c r="Z453" s="1"/>
      <c r="AA453" s="1" t="s">
        <v>4637</v>
      </c>
      <c r="AB453" s="1" t="s">
        <v>4643</v>
      </c>
      <c r="AC453" s="1" t="s">
        <v>4649</v>
      </c>
      <c r="AD453" s="1" t="s">
        <v>4657</v>
      </c>
      <c r="AE453" s="1" t="s">
        <v>1061</v>
      </c>
      <c r="AG453" s="23">
        <f>VALUE(Table1[[#This Row],[TotalFatalInjuries]])</f>
        <v>0</v>
      </c>
      <c r="AH453" s="23">
        <f>VALUE(Table1[[#This Row],[TotalSeriousInjuries]])</f>
        <v>0</v>
      </c>
      <c r="AI453" s="23">
        <f>VALUE(Table1[[#This Row],[TotalMinorInjuries]])</f>
        <v>0</v>
      </c>
      <c r="AJ453" s="23">
        <f>VALUE(Table1[[#This Row],[TotalUninjured]])</f>
        <v>2</v>
      </c>
      <c r="AK453" s="23">
        <f t="shared" si="7"/>
        <v>2</v>
      </c>
      <c r="AL453" s="23" t="str">
        <f>RIGHT(Table1[[#This Row],[Location]],2)</f>
        <v>AZ</v>
      </c>
      <c r="AM453" s="23">
        <f>YEAR(Table1[[#This Row],[EventDate]])</f>
        <v>2011</v>
      </c>
    </row>
    <row r="454" spans="1:39" x14ac:dyDescent="0.25">
      <c r="A454" s="1" t="s">
        <v>478</v>
      </c>
      <c r="B454" s="1" t="s">
        <v>505</v>
      </c>
      <c r="C454" s="1" t="s">
        <v>959</v>
      </c>
      <c r="D454" s="1" t="s">
        <v>1335</v>
      </c>
      <c r="E454" s="1" t="s">
        <v>1777</v>
      </c>
      <c r="F454" s="1" t="s">
        <v>1801</v>
      </c>
      <c r="G454" s="1" t="s">
        <v>2228</v>
      </c>
      <c r="H454" s="1" t="s">
        <v>2677</v>
      </c>
      <c r="I454" s="1" t="s">
        <v>2982</v>
      </c>
      <c r="J454" s="1" t="s">
        <v>3285</v>
      </c>
      <c r="K454" s="1" t="s">
        <v>3299</v>
      </c>
      <c r="L454" s="1" t="s">
        <v>3300</v>
      </c>
      <c r="M454" s="1" t="s">
        <v>3303</v>
      </c>
      <c r="N454" s="1" t="s">
        <v>3752</v>
      </c>
      <c r="O454" s="1" t="s">
        <v>3841</v>
      </c>
      <c r="P454" s="1" t="s">
        <v>4597</v>
      </c>
      <c r="Q454" s="1" t="s">
        <v>4617</v>
      </c>
      <c r="R454">
        <v>1</v>
      </c>
      <c r="S454" s="1" t="s">
        <v>4619</v>
      </c>
      <c r="T454" s="1" t="s">
        <v>4624</v>
      </c>
      <c r="U454" s="1"/>
      <c r="V454" s="1" t="s">
        <v>4628</v>
      </c>
      <c r="W454" s="1"/>
      <c r="X454" s="1"/>
      <c r="Y454" s="1"/>
      <c r="Z454" s="1" t="s">
        <v>4638</v>
      </c>
      <c r="AA454" s="1"/>
      <c r="AB454" s="1" t="s">
        <v>4643</v>
      </c>
      <c r="AC454" s="1" t="s">
        <v>4645</v>
      </c>
      <c r="AD454" s="1" t="s">
        <v>4657</v>
      </c>
      <c r="AE454" s="1" t="s">
        <v>4768</v>
      </c>
      <c r="AG454" s="23">
        <f>VALUE(Table1[[#This Row],[TotalFatalInjuries]])</f>
        <v>0</v>
      </c>
      <c r="AH454" s="23">
        <f>VALUE(Table1[[#This Row],[TotalSeriousInjuries]])</f>
        <v>0</v>
      </c>
      <c r="AI454" s="23">
        <f>VALUE(Table1[[#This Row],[TotalMinorInjuries]])</f>
        <v>1</v>
      </c>
      <c r="AJ454" s="23">
        <f>VALUE(Table1[[#This Row],[TotalUninjured]])</f>
        <v>0</v>
      </c>
      <c r="AK454" s="23">
        <f t="shared" si="7"/>
        <v>1</v>
      </c>
      <c r="AL454" s="23" t="str">
        <f>RIGHT(Table1[[#This Row],[Location]],2)</f>
        <v>CA</v>
      </c>
      <c r="AM454" s="23">
        <f>YEAR(Table1[[#This Row],[EventDate]])</f>
        <v>2011</v>
      </c>
    </row>
    <row r="455" spans="1:39" x14ac:dyDescent="0.25">
      <c r="A455" s="1" t="s">
        <v>479</v>
      </c>
      <c r="B455" s="1" t="s">
        <v>505</v>
      </c>
      <c r="C455" s="1" t="s">
        <v>960</v>
      </c>
      <c r="D455" s="1" t="s">
        <v>1336</v>
      </c>
      <c r="E455" s="1" t="s">
        <v>1544</v>
      </c>
      <c r="F455" s="1" t="s">
        <v>1801</v>
      </c>
      <c r="G455" s="1" t="s">
        <v>1989</v>
      </c>
      <c r="H455" s="1" t="s">
        <v>2439</v>
      </c>
      <c r="I455" s="1" t="s">
        <v>2983</v>
      </c>
      <c r="J455" s="1" t="s">
        <v>3286</v>
      </c>
      <c r="K455" s="1" t="s">
        <v>3299</v>
      </c>
      <c r="L455" s="1" t="s">
        <v>3300</v>
      </c>
      <c r="M455" s="1" t="s">
        <v>3303</v>
      </c>
      <c r="N455" s="1" t="s">
        <v>3753</v>
      </c>
      <c r="O455" s="1" t="s">
        <v>4201</v>
      </c>
      <c r="P455" s="1" t="s">
        <v>4598</v>
      </c>
      <c r="Q455" s="1" t="s">
        <v>4618</v>
      </c>
      <c r="R455">
        <v>1</v>
      </c>
      <c r="S455" s="1" t="s">
        <v>4619</v>
      </c>
      <c r="T455" s="1" t="s">
        <v>4624</v>
      </c>
      <c r="U455" s="1"/>
      <c r="V455" s="1" t="s">
        <v>4627</v>
      </c>
      <c r="W455" s="1"/>
      <c r="X455" s="1"/>
      <c r="Y455" s="1"/>
      <c r="Z455" s="1"/>
      <c r="AA455" s="1" t="s">
        <v>4638</v>
      </c>
      <c r="AB455" s="1" t="s">
        <v>4643</v>
      </c>
      <c r="AC455" s="1" t="s">
        <v>4646</v>
      </c>
      <c r="AD455" s="1" t="s">
        <v>4657</v>
      </c>
      <c r="AE455" s="1" t="s">
        <v>4800</v>
      </c>
      <c r="AG455" s="23">
        <f>VALUE(Table1[[#This Row],[TotalFatalInjuries]])</f>
        <v>0</v>
      </c>
      <c r="AH455" s="23">
        <f>VALUE(Table1[[#This Row],[TotalSeriousInjuries]])</f>
        <v>0</v>
      </c>
      <c r="AI455" s="23">
        <f>VALUE(Table1[[#This Row],[TotalMinorInjuries]])</f>
        <v>0</v>
      </c>
      <c r="AJ455" s="23">
        <f>VALUE(Table1[[#This Row],[TotalUninjured]])</f>
        <v>1</v>
      </c>
      <c r="AK455" s="23">
        <f t="shared" si="7"/>
        <v>1</v>
      </c>
      <c r="AL455" s="23" t="str">
        <f>RIGHT(Table1[[#This Row],[Location]],2)</f>
        <v>IA</v>
      </c>
      <c r="AM455" s="23">
        <f>YEAR(Table1[[#This Row],[EventDate]])</f>
        <v>2011</v>
      </c>
    </row>
    <row r="456" spans="1:39" x14ac:dyDescent="0.25">
      <c r="A456" s="1" t="s">
        <v>480</v>
      </c>
      <c r="B456" s="1" t="s">
        <v>505</v>
      </c>
      <c r="C456" s="1" t="s">
        <v>961</v>
      </c>
      <c r="D456" s="1" t="s">
        <v>1337</v>
      </c>
      <c r="E456" s="1" t="s">
        <v>1778</v>
      </c>
      <c r="F456" s="1" t="s">
        <v>1801</v>
      </c>
      <c r="G456" s="1" t="s">
        <v>2229</v>
      </c>
      <c r="H456" s="1" t="s">
        <v>2678</v>
      </c>
      <c r="I456" s="1" t="s">
        <v>2984</v>
      </c>
      <c r="J456" s="1" t="s">
        <v>3287</v>
      </c>
      <c r="K456" s="1" t="s">
        <v>3299</v>
      </c>
      <c r="L456" s="1" t="s">
        <v>3300</v>
      </c>
      <c r="M456" s="1" t="s">
        <v>3303</v>
      </c>
      <c r="N456" s="1" t="s">
        <v>3754</v>
      </c>
      <c r="O456" s="1" t="s">
        <v>4202</v>
      </c>
      <c r="P456" s="1" t="s">
        <v>4599</v>
      </c>
      <c r="Q456" s="1" t="s">
        <v>4617</v>
      </c>
      <c r="R456">
        <v>1</v>
      </c>
      <c r="S456" s="1" t="s">
        <v>4619</v>
      </c>
      <c r="T456" s="1" t="s">
        <v>4624</v>
      </c>
      <c r="U456" s="1"/>
      <c r="V456" s="1" t="s">
        <v>4627</v>
      </c>
      <c r="W456" s="1"/>
      <c r="X456" s="1"/>
      <c r="Y456" s="1"/>
      <c r="Z456" s="1" t="s">
        <v>4638</v>
      </c>
      <c r="AA456" s="1"/>
      <c r="AB456" s="1" t="s">
        <v>4643</v>
      </c>
      <c r="AC456" s="1" t="s">
        <v>4646</v>
      </c>
      <c r="AD456" s="1" t="s">
        <v>4657</v>
      </c>
      <c r="AE456" s="1" t="s">
        <v>1254</v>
      </c>
      <c r="AG456" s="23">
        <f>VALUE(Table1[[#This Row],[TotalFatalInjuries]])</f>
        <v>0</v>
      </c>
      <c r="AH456" s="23">
        <f>VALUE(Table1[[#This Row],[TotalSeriousInjuries]])</f>
        <v>0</v>
      </c>
      <c r="AI456" s="23">
        <f>VALUE(Table1[[#This Row],[TotalMinorInjuries]])</f>
        <v>1</v>
      </c>
      <c r="AJ456" s="23">
        <f>VALUE(Table1[[#This Row],[TotalUninjured]])</f>
        <v>0</v>
      </c>
      <c r="AK456" s="23">
        <f t="shared" si="7"/>
        <v>1</v>
      </c>
      <c r="AL456" s="23" t="str">
        <f>RIGHT(Table1[[#This Row],[Location]],2)</f>
        <v>CA</v>
      </c>
      <c r="AM456" s="23">
        <f>YEAR(Table1[[#This Row],[EventDate]])</f>
        <v>2011</v>
      </c>
    </row>
    <row r="457" spans="1:39" x14ac:dyDescent="0.25">
      <c r="A457" s="1" t="s">
        <v>481</v>
      </c>
      <c r="B457" s="1" t="s">
        <v>505</v>
      </c>
      <c r="C457" s="1" t="s">
        <v>962</v>
      </c>
      <c r="D457" s="1" t="s">
        <v>1338</v>
      </c>
      <c r="E457" s="1" t="s">
        <v>1779</v>
      </c>
      <c r="F457" s="1" t="s">
        <v>1801</v>
      </c>
      <c r="G457" s="1" t="s">
        <v>2230</v>
      </c>
      <c r="H457" s="1" t="s">
        <v>2679</v>
      </c>
      <c r="I457" s="1"/>
      <c r="J457" s="1"/>
      <c r="K457" s="1" t="s">
        <v>3299</v>
      </c>
      <c r="L457" s="1" t="s">
        <v>3300</v>
      </c>
      <c r="M457" s="1" t="s">
        <v>3303</v>
      </c>
      <c r="N457" s="1" t="s">
        <v>3755</v>
      </c>
      <c r="O457" s="1" t="s">
        <v>4203</v>
      </c>
      <c r="P457" s="1" t="s">
        <v>4600</v>
      </c>
      <c r="Q457" s="1" t="s">
        <v>4617</v>
      </c>
      <c r="R457">
        <v>1</v>
      </c>
      <c r="S457" s="1" t="s">
        <v>4619</v>
      </c>
      <c r="T457" s="1" t="s">
        <v>4624</v>
      </c>
      <c r="U457" s="1"/>
      <c r="V457" s="1" t="s">
        <v>4627</v>
      </c>
      <c r="W457" s="1"/>
      <c r="X457" s="1"/>
      <c r="Y457" s="1"/>
      <c r="Z457" s="1" t="s">
        <v>4638</v>
      </c>
      <c r="AA457" s="1"/>
      <c r="AB457" s="1" t="s">
        <v>4643</v>
      </c>
      <c r="AC457" s="1"/>
      <c r="AD457" s="1" t="s">
        <v>4657</v>
      </c>
      <c r="AE457" s="1" t="s">
        <v>4769</v>
      </c>
      <c r="AG457" s="23">
        <f>VALUE(Table1[[#This Row],[TotalFatalInjuries]])</f>
        <v>0</v>
      </c>
      <c r="AH457" s="23">
        <f>VALUE(Table1[[#This Row],[TotalSeriousInjuries]])</f>
        <v>0</v>
      </c>
      <c r="AI457" s="23">
        <f>VALUE(Table1[[#This Row],[TotalMinorInjuries]])</f>
        <v>1</v>
      </c>
      <c r="AJ457" s="23">
        <f>VALUE(Table1[[#This Row],[TotalUninjured]])</f>
        <v>0</v>
      </c>
      <c r="AK457" s="23">
        <f t="shared" si="7"/>
        <v>1</v>
      </c>
      <c r="AL457" s="23" t="str">
        <f>RIGHT(Table1[[#This Row],[Location]],2)</f>
        <v>AZ</v>
      </c>
      <c r="AM457" s="23">
        <f>YEAR(Table1[[#This Row],[EventDate]])</f>
        <v>2011</v>
      </c>
    </row>
    <row r="458" spans="1:39" x14ac:dyDescent="0.25">
      <c r="A458" s="1" t="s">
        <v>482</v>
      </c>
      <c r="B458" s="1" t="s">
        <v>505</v>
      </c>
      <c r="C458" s="1" t="s">
        <v>963</v>
      </c>
      <c r="D458" s="1" t="s">
        <v>1339</v>
      </c>
      <c r="E458" s="1" t="s">
        <v>1780</v>
      </c>
      <c r="F458" s="1" t="s">
        <v>1801</v>
      </c>
      <c r="G458" s="1" t="s">
        <v>2231</v>
      </c>
      <c r="H458" s="1" t="s">
        <v>2680</v>
      </c>
      <c r="I458" s="1"/>
      <c r="J458" s="1"/>
      <c r="K458" s="1" t="s">
        <v>3299</v>
      </c>
      <c r="L458" s="1" t="s">
        <v>3300</v>
      </c>
      <c r="M458" s="1" t="s">
        <v>3303</v>
      </c>
      <c r="N458" s="1" t="s">
        <v>3756</v>
      </c>
      <c r="O458" s="1" t="s">
        <v>3841</v>
      </c>
      <c r="P458" s="1" t="s">
        <v>4283</v>
      </c>
      <c r="Q458" s="1" t="s">
        <v>4617</v>
      </c>
      <c r="R458">
        <v>1</v>
      </c>
      <c r="S458" s="1" t="s">
        <v>4619</v>
      </c>
      <c r="T458" s="1" t="s">
        <v>4624</v>
      </c>
      <c r="U458" s="1"/>
      <c r="V458" s="1" t="s">
        <v>4627</v>
      </c>
      <c r="W458" s="1"/>
      <c r="X458" s="1"/>
      <c r="Y458" s="1"/>
      <c r="Z458" s="1"/>
      <c r="AA458" s="1" t="s">
        <v>4637</v>
      </c>
      <c r="AB458" s="1" t="s">
        <v>4643</v>
      </c>
      <c r="AC458" s="1" t="s">
        <v>4649</v>
      </c>
      <c r="AD458" s="1" t="s">
        <v>4657</v>
      </c>
      <c r="AE458" s="1" t="s">
        <v>1214</v>
      </c>
      <c r="AG458" s="23">
        <f>VALUE(Table1[[#This Row],[TotalFatalInjuries]])</f>
        <v>0</v>
      </c>
      <c r="AH458" s="23">
        <f>VALUE(Table1[[#This Row],[TotalSeriousInjuries]])</f>
        <v>0</v>
      </c>
      <c r="AI458" s="23">
        <f>VALUE(Table1[[#This Row],[TotalMinorInjuries]])</f>
        <v>0</v>
      </c>
      <c r="AJ458" s="23">
        <f>VALUE(Table1[[#This Row],[TotalUninjured]])</f>
        <v>2</v>
      </c>
      <c r="AK458" s="23">
        <f t="shared" si="7"/>
        <v>2</v>
      </c>
      <c r="AL458" s="23" t="str">
        <f>RIGHT(Table1[[#This Row],[Location]],2)</f>
        <v>CA</v>
      </c>
      <c r="AM458" s="23">
        <f>YEAR(Table1[[#This Row],[EventDate]])</f>
        <v>2011</v>
      </c>
    </row>
    <row r="459" spans="1:39" x14ac:dyDescent="0.25">
      <c r="A459" s="1" t="s">
        <v>483</v>
      </c>
      <c r="B459" s="1" t="s">
        <v>505</v>
      </c>
      <c r="C459" s="1" t="s">
        <v>964</v>
      </c>
      <c r="D459" s="1" t="s">
        <v>1340</v>
      </c>
      <c r="E459" s="1" t="s">
        <v>1781</v>
      </c>
      <c r="F459" s="1" t="s">
        <v>1801</v>
      </c>
      <c r="G459" s="1" t="s">
        <v>2232</v>
      </c>
      <c r="H459" s="1" t="s">
        <v>2681</v>
      </c>
      <c r="I459" s="1" t="s">
        <v>2828</v>
      </c>
      <c r="J459" s="1" t="s">
        <v>3078</v>
      </c>
      <c r="K459" s="1" t="s">
        <v>4807</v>
      </c>
      <c r="L459" s="1" t="s">
        <v>3300</v>
      </c>
      <c r="M459" s="1" t="s">
        <v>3303</v>
      </c>
      <c r="N459" s="1" t="s">
        <v>3757</v>
      </c>
      <c r="O459" s="1" t="s">
        <v>4204</v>
      </c>
      <c r="P459" s="1" t="s">
        <v>4601</v>
      </c>
      <c r="Q459" s="1" t="s">
        <v>4618</v>
      </c>
      <c r="R459">
        <v>1</v>
      </c>
      <c r="S459" s="1" t="s">
        <v>4619</v>
      </c>
      <c r="T459" s="1" t="s">
        <v>4624</v>
      </c>
      <c r="U459" s="1"/>
      <c r="V459" s="1" t="s">
        <v>4627</v>
      </c>
      <c r="W459" s="1"/>
      <c r="X459" s="1" t="s">
        <v>4638</v>
      </c>
      <c r="Y459" s="1"/>
      <c r="Z459" s="1"/>
      <c r="AA459" s="1"/>
      <c r="AB459" s="1" t="s">
        <v>4644</v>
      </c>
      <c r="AC459" s="1" t="s">
        <v>4646</v>
      </c>
      <c r="AD459" s="1" t="s">
        <v>4657</v>
      </c>
      <c r="AE459" s="1" t="s">
        <v>1159</v>
      </c>
      <c r="AG459" s="23">
        <f>VALUE(Table1[[#This Row],[TotalFatalInjuries]])</f>
        <v>1</v>
      </c>
      <c r="AH459" s="23">
        <f>VALUE(Table1[[#This Row],[TotalSeriousInjuries]])</f>
        <v>0</v>
      </c>
      <c r="AI459" s="23">
        <f>VALUE(Table1[[#This Row],[TotalMinorInjuries]])</f>
        <v>0</v>
      </c>
      <c r="AJ459" s="23">
        <f>VALUE(Table1[[#This Row],[TotalUninjured]])</f>
        <v>0</v>
      </c>
      <c r="AK459" s="23">
        <f t="shared" si="7"/>
        <v>1</v>
      </c>
      <c r="AL459" s="23" t="str">
        <f>RIGHT(Table1[[#This Row],[Location]],2)</f>
        <v>CA</v>
      </c>
      <c r="AM459" s="23">
        <f>YEAR(Table1[[#This Row],[EventDate]])</f>
        <v>2011</v>
      </c>
    </row>
    <row r="460" spans="1:39" x14ac:dyDescent="0.25">
      <c r="A460" s="1" t="s">
        <v>484</v>
      </c>
      <c r="B460" s="1" t="s">
        <v>505</v>
      </c>
      <c r="C460" s="1" t="s">
        <v>965</v>
      </c>
      <c r="D460" s="1" t="s">
        <v>1340</v>
      </c>
      <c r="E460" s="1" t="s">
        <v>1782</v>
      </c>
      <c r="F460" s="1" t="s">
        <v>1801</v>
      </c>
      <c r="G460" s="1" t="s">
        <v>2233</v>
      </c>
      <c r="H460" s="1" t="s">
        <v>2682</v>
      </c>
      <c r="I460" s="1" t="s">
        <v>2985</v>
      </c>
      <c r="J460" s="1" t="s">
        <v>3288</v>
      </c>
      <c r="K460" s="1" t="s">
        <v>4807</v>
      </c>
      <c r="L460" s="1" t="s">
        <v>3300</v>
      </c>
      <c r="M460" s="1" t="s">
        <v>3303</v>
      </c>
      <c r="N460" s="1" t="s">
        <v>3758</v>
      </c>
      <c r="O460" s="1" t="s">
        <v>4205</v>
      </c>
      <c r="P460" s="1" t="s">
        <v>4342</v>
      </c>
      <c r="Q460" s="1" t="s">
        <v>4617</v>
      </c>
      <c r="R460">
        <v>1</v>
      </c>
      <c r="S460" s="1" t="s">
        <v>4619</v>
      </c>
      <c r="T460" s="1" t="s">
        <v>4624</v>
      </c>
      <c r="U460" s="1"/>
      <c r="V460" s="1" t="s">
        <v>4627</v>
      </c>
      <c r="W460" s="1"/>
      <c r="X460" s="1" t="s">
        <v>4637</v>
      </c>
      <c r="Y460" s="1"/>
      <c r="Z460" s="1"/>
      <c r="AA460" s="1"/>
      <c r="AB460" s="1" t="s">
        <v>4643</v>
      </c>
      <c r="AC460" s="1" t="s">
        <v>4646</v>
      </c>
      <c r="AD460" s="1" t="s">
        <v>4657</v>
      </c>
      <c r="AE460" s="1" t="s">
        <v>4769</v>
      </c>
      <c r="AG460" s="23">
        <f>VALUE(Table1[[#This Row],[TotalFatalInjuries]])</f>
        <v>2</v>
      </c>
      <c r="AH460" s="23">
        <f>VALUE(Table1[[#This Row],[TotalSeriousInjuries]])</f>
        <v>0</v>
      </c>
      <c r="AI460" s="23">
        <f>VALUE(Table1[[#This Row],[TotalMinorInjuries]])</f>
        <v>0</v>
      </c>
      <c r="AJ460" s="23">
        <f>VALUE(Table1[[#This Row],[TotalUninjured]])</f>
        <v>0</v>
      </c>
      <c r="AK460" s="23">
        <f t="shared" si="7"/>
        <v>2</v>
      </c>
      <c r="AL460" s="23" t="str">
        <f>RIGHT(Table1[[#This Row],[Location]],2)</f>
        <v>VA</v>
      </c>
      <c r="AM460" s="23">
        <f>YEAR(Table1[[#This Row],[EventDate]])</f>
        <v>2011</v>
      </c>
    </row>
    <row r="461" spans="1:39" x14ac:dyDescent="0.25">
      <c r="A461" s="1" t="s">
        <v>485</v>
      </c>
      <c r="B461" s="1" t="s">
        <v>505</v>
      </c>
      <c r="C461" s="1" t="s">
        <v>966</v>
      </c>
      <c r="D461" s="1" t="s">
        <v>1341</v>
      </c>
      <c r="E461" s="1" t="s">
        <v>1783</v>
      </c>
      <c r="F461" s="1" t="s">
        <v>1801</v>
      </c>
      <c r="G461" s="1" t="s">
        <v>2234</v>
      </c>
      <c r="H461" s="1" t="s">
        <v>2683</v>
      </c>
      <c r="I461" s="1" t="s">
        <v>2986</v>
      </c>
      <c r="J461" s="1" t="s">
        <v>3289</v>
      </c>
      <c r="K461" s="1" t="s">
        <v>3299</v>
      </c>
      <c r="L461" s="1" t="s">
        <v>3300</v>
      </c>
      <c r="M461" s="1" t="s">
        <v>3303</v>
      </c>
      <c r="N461" s="1" t="s">
        <v>3759</v>
      </c>
      <c r="O461" s="1" t="s">
        <v>4206</v>
      </c>
      <c r="P461" s="1" t="s">
        <v>4374</v>
      </c>
      <c r="Q461" s="1" t="s">
        <v>4617</v>
      </c>
      <c r="R461">
        <v>1</v>
      </c>
      <c r="S461" s="1" t="s">
        <v>4619</v>
      </c>
      <c r="T461" s="1" t="s">
        <v>4624</v>
      </c>
      <c r="U461" s="1"/>
      <c r="V461" s="1" t="s">
        <v>4636</v>
      </c>
      <c r="W461" s="1"/>
      <c r="X461" s="1"/>
      <c r="Y461" s="1"/>
      <c r="Z461" s="1" t="s">
        <v>4638</v>
      </c>
      <c r="AA461" s="1"/>
      <c r="AB461" s="1" t="s">
        <v>4644</v>
      </c>
      <c r="AC461" s="1" t="s">
        <v>4646</v>
      </c>
      <c r="AD461" s="1" t="s">
        <v>4657</v>
      </c>
      <c r="AE461" s="1" t="s">
        <v>4801</v>
      </c>
      <c r="AG461" s="23">
        <f>VALUE(Table1[[#This Row],[TotalFatalInjuries]])</f>
        <v>0</v>
      </c>
      <c r="AH461" s="23">
        <f>VALUE(Table1[[#This Row],[TotalSeriousInjuries]])</f>
        <v>0</v>
      </c>
      <c r="AI461" s="23">
        <f>VALUE(Table1[[#This Row],[TotalMinorInjuries]])</f>
        <v>1</v>
      </c>
      <c r="AJ461" s="23">
        <f>VALUE(Table1[[#This Row],[TotalUninjured]])</f>
        <v>0</v>
      </c>
      <c r="AK461" s="23">
        <f t="shared" si="7"/>
        <v>1</v>
      </c>
      <c r="AL461" s="23" t="str">
        <f>RIGHT(Table1[[#This Row],[Location]],2)</f>
        <v>FL</v>
      </c>
      <c r="AM461" s="23">
        <f>YEAR(Table1[[#This Row],[EventDate]])</f>
        <v>2011</v>
      </c>
    </row>
    <row r="462" spans="1:39" x14ac:dyDescent="0.25">
      <c r="A462" s="1" t="s">
        <v>486</v>
      </c>
      <c r="B462" s="1" t="s">
        <v>505</v>
      </c>
      <c r="C462" s="1" t="s">
        <v>967</v>
      </c>
      <c r="D462" s="1" t="s">
        <v>1342</v>
      </c>
      <c r="E462" s="1" t="s">
        <v>1495</v>
      </c>
      <c r="F462" s="1" t="s">
        <v>1801</v>
      </c>
      <c r="G462" s="1" t="s">
        <v>2184</v>
      </c>
      <c r="H462" s="1" t="s">
        <v>2502</v>
      </c>
      <c r="I462" s="1"/>
      <c r="J462" s="1"/>
      <c r="K462" s="1" t="s">
        <v>3299</v>
      </c>
      <c r="L462" s="1" t="s">
        <v>3300</v>
      </c>
      <c r="M462" s="1" t="s">
        <v>3303</v>
      </c>
      <c r="N462" s="1" t="s">
        <v>3760</v>
      </c>
      <c r="O462" s="1" t="s">
        <v>4207</v>
      </c>
      <c r="P462" s="1" t="s">
        <v>4602</v>
      </c>
      <c r="Q462" s="1" t="s">
        <v>4617</v>
      </c>
      <c r="R462">
        <v>1</v>
      </c>
      <c r="S462" s="1" t="s">
        <v>4619</v>
      </c>
      <c r="T462" s="1" t="s">
        <v>4624</v>
      </c>
      <c r="U462" s="1"/>
      <c r="V462" s="1" t="s">
        <v>4627</v>
      </c>
      <c r="W462" s="1"/>
      <c r="X462" s="1"/>
      <c r="Y462" s="1"/>
      <c r="Z462" s="1" t="s">
        <v>4638</v>
      </c>
      <c r="AA462" s="1"/>
      <c r="AB462" s="1" t="s">
        <v>4643</v>
      </c>
      <c r="AC462" s="1" t="s">
        <v>4646</v>
      </c>
      <c r="AD462" s="1" t="s">
        <v>4657</v>
      </c>
      <c r="AE462" s="1" t="s">
        <v>4802</v>
      </c>
      <c r="AG462" s="23">
        <f>VALUE(Table1[[#This Row],[TotalFatalInjuries]])</f>
        <v>0</v>
      </c>
      <c r="AH462" s="23">
        <f>VALUE(Table1[[#This Row],[TotalSeriousInjuries]])</f>
        <v>0</v>
      </c>
      <c r="AI462" s="23">
        <f>VALUE(Table1[[#This Row],[TotalMinorInjuries]])</f>
        <v>1</v>
      </c>
      <c r="AJ462" s="23">
        <f>VALUE(Table1[[#This Row],[TotalUninjured]])</f>
        <v>0</v>
      </c>
      <c r="AK462" s="23">
        <f t="shared" si="7"/>
        <v>1</v>
      </c>
      <c r="AL462" s="23" t="str">
        <f>RIGHT(Table1[[#This Row],[Location]],2)</f>
        <v>GA</v>
      </c>
      <c r="AM462" s="23">
        <f>YEAR(Table1[[#This Row],[EventDate]])</f>
        <v>2011</v>
      </c>
    </row>
    <row r="463" spans="1:39" x14ac:dyDescent="0.25">
      <c r="A463" s="1" t="s">
        <v>487</v>
      </c>
      <c r="B463" s="1" t="s">
        <v>505</v>
      </c>
      <c r="C463" s="1" t="s">
        <v>968</v>
      </c>
      <c r="D463" s="1" t="s">
        <v>1343</v>
      </c>
      <c r="E463" s="1" t="s">
        <v>1784</v>
      </c>
      <c r="F463" s="1" t="s">
        <v>1801</v>
      </c>
      <c r="G463" s="1" t="s">
        <v>2235</v>
      </c>
      <c r="H463" s="1" t="s">
        <v>2684</v>
      </c>
      <c r="I463" s="1"/>
      <c r="J463" s="1"/>
      <c r="K463" s="1" t="s">
        <v>4807</v>
      </c>
      <c r="L463" s="1" t="s">
        <v>3300</v>
      </c>
      <c r="M463" s="1" t="s">
        <v>3303</v>
      </c>
      <c r="N463" s="1" t="s">
        <v>2823</v>
      </c>
      <c r="O463" s="1" t="s">
        <v>4208</v>
      </c>
      <c r="P463" s="1" t="s">
        <v>4603</v>
      </c>
      <c r="Q463" s="1" t="s">
        <v>4617</v>
      </c>
      <c r="R463">
        <v>1</v>
      </c>
      <c r="S463" s="1" t="s">
        <v>4619</v>
      </c>
      <c r="T463" s="1" t="s">
        <v>4624</v>
      </c>
      <c r="U463" s="1"/>
      <c r="V463" s="1" t="s">
        <v>4627</v>
      </c>
      <c r="W463" s="1"/>
      <c r="X463" s="1" t="s">
        <v>4638</v>
      </c>
      <c r="Y463" s="1"/>
      <c r="Z463" s="1"/>
      <c r="AA463" s="1"/>
      <c r="AB463" s="1" t="s">
        <v>4643</v>
      </c>
      <c r="AC463" s="1" t="s">
        <v>4646</v>
      </c>
      <c r="AD463" s="1" t="s">
        <v>4657</v>
      </c>
      <c r="AE463" s="1" t="s">
        <v>4791</v>
      </c>
      <c r="AG463" s="23">
        <f>VALUE(Table1[[#This Row],[TotalFatalInjuries]])</f>
        <v>1</v>
      </c>
      <c r="AH463" s="23">
        <f>VALUE(Table1[[#This Row],[TotalSeriousInjuries]])</f>
        <v>0</v>
      </c>
      <c r="AI463" s="23">
        <f>VALUE(Table1[[#This Row],[TotalMinorInjuries]])</f>
        <v>0</v>
      </c>
      <c r="AJ463" s="23">
        <f>VALUE(Table1[[#This Row],[TotalUninjured]])</f>
        <v>0</v>
      </c>
      <c r="AK463" s="23">
        <f t="shared" si="7"/>
        <v>1</v>
      </c>
      <c r="AL463" s="23" t="str">
        <f>RIGHT(Table1[[#This Row],[Location]],2)</f>
        <v>SC</v>
      </c>
      <c r="AM463" s="23">
        <f>YEAR(Table1[[#This Row],[EventDate]])</f>
        <v>2011</v>
      </c>
    </row>
    <row r="464" spans="1:39" x14ac:dyDescent="0.25">
      <c r="A464" s="1" t="s">
        <v>488</v>
      </c>
      <c r="B464" s="1" t="s">
        <v>505</v>
      </c>
      <c r="C464" s="1" t="s">
        <v>969</v>
      </c>
      <c r="D464" s="1" t="s">
        <v>1343</v>
      </c>
      <c r="E464" s="1" t="s">
        <v>1785</v>
      </c>
      <c r="F464" s="1" t="s">
        <v>1801</v>
      </c>
      <c r="G464" s="1" t="s">
        <v>2236</v>
      </c>
      <c r="H464" s="1" t="s">
        <v>2685</v>
      </c>
      <c r="I464" s="1" t="s">
        <v>2987</v>
      </c>
      <c r="J464" s="1" t="s">
        <v>3290</v>
      </c>
      <c r="K464" s="1" t="s">
        <v>3299</v>
      </c>
      <c r="L464" s="1" t="s">
        <v>3300</v>
      </c>
      <c r="M464" s="1" t="s">
        <v>3303</v>
      </c>
      <c r="N464" s="1" t="s">
        <v>3761</v>
      </c>
      <c r="O464" s="1" t="s">
        <v>4209</v>
      </c>
      <c r="P464" s="1" t="s">
        <v>4604</v>
      </c>
      <c r="Q464" s="1" t="s">
        <v>4618</v>
      </c>
      <c r="R464">
        <v>1</v>
      </c>
      <c r="S464" s="1" t="s">
        <v>4619</v>
      </c>
      <c r="T464" s="1" t="s">
        <v>4624</v>
      </c>
      <c r="U464" s="1"/>
      <c r="V464" s="1" t="s">
        <v>4629</v>
      </c>
      <c r="W464" s="1"/>
      <c r="X464" s="1"/>
      <c r="Y464" s="1"/>
      <c r="Z464" s="1"/>
      <c r="AA464" s="1" t="s">
        <v>4639</v>
      </c>
      <c r="AB464" s="1" t="s">
        <v>4643</v>
      </c>
      <c r="AC464" s="1" t="s">
        <v>4654</v>
      </c>
      <c r="AD464" s="1" t="s">
        <v>4657</v>
      </c>
      <c r="AE464" s="1" t="s">
        <v>4803</v>
      </c>
      <c r="AG464" s="23">
        <f>VALUE(Table1[[#This Row],[TotalFatalInjuries]])</f>
        <v>0</v>
      </c>
      <c r="AH464" s="23">
        <f>VALUE(Table1[[#This Row],[TotalSeriousInjuries]])</f>
        <v>0</v>
      </c>
      <c r="AI464" s="23">
        <f>VALUE(Table1[[#This Row],[TotalMinorInjuries]])</f>
        <v>0</v>
      </c>
      <c r="AJ464" s="23">
        <f>VALUE(Table1[[#This Row],[TotalUninjured]])</f>
        <v>3</v>
      </c>
      <c r="AK464" s="23">
        <f t="shared" si="7"/>
        <v>3</v>
      </c>
      <c r="AL464" s="23" t="str">
        <f>RIGHT(Table1[[#This Row],[Location]],2)</f>
        <v>WA</v>
      </c>
      <c r="AM464" s="23">
        <f>YEAR(Table1[[#This Row],[EventDate]])</f>
        <v>2011</v>
      </c>
    </row>
    <row r="465" spans="1:39" x14ac:dyDescent="0.25">
      <c r="A465" s="1" t="s">
        <v>488</v>
      </c>
      <c r="B465" s="1" t="s">
        <v>505</v>
      </c>
      <c r="C465" s="1" t="s">
        <v>970</v>
      </c>
      <c r="D465" s="1" t="s">
        <v>1343</v>
      </c>
      <c r="E465" s="1" t="s">
        <v>1785</v>
      </c>
      <c r="F465" s="1" t="s">
        <v>1801</v>
      </c>
      <c r="G465" s="1" t="s">
        <v>2236</v>
      </c>
      <c r="H465" s="1" t="s">
        <v>2685</v>
      </c>
      <c r="I465" s="1" t="s">
        <v>2987</v>
      </c>
      <c r="J465" s="1" t="s">
        <v>3290</v>
      </c>
      <c r="K465" s="1" t="s">
        <v>3299</v>
      </c>
      <c r="L465" s="1" t="s">
        <v>3300</v>
      </c>
      <c r="M465" s="1" t="s">
        <v>3303</v>
      </c>
      <c r="N465" s="1" t="s">
        <v>3762</v>
      </c>
      <c r="O465" s="1" t="s">
        <v>4210</v>
      </c>
      <c r="P465" s="1" t="s">
        <v>4605</v>
      </c>
      <c r="Q465" s="1" t="s">
        <v>4617</v>
      </c>
      <c r="R465">
        <v>1</v>
      </c>
      <c r="S465" s="1" t="s">
        <v>4619</v>
      </c>
      <c r="T465" s="1" t="s">
        <v>4624</v>
      </c>
      <c r="U465" s="1"/>
      <c r="V465" s="1" t="s">
        <v>4627</v>
      </c>
      <c r="W465" s="1"/>
      <c r="X465" s="1"/>
      <c r="Y465" s="1"/>
      <c r="Z465" s="1"/>
      <c r="AA465" s="1" t="s">
        <v>4639</v>
      </c>
      <c r="AB465" s="1" t="s">
        <v>4643</v>
      </c>
      <c r="AC465" s="1" t="s">
        <v>4654</v>
      </c>
      <c r="AD465" s="1" t="s">
        <v>4657</v>
      </c>
      <c r="AE465" s="1" t="s">
        <v>4803</v>
      </c>
      <c r="AG465" s="23">
        <f>VALUE(Table1[[#This Row],[TotalFatalInjuries]])</f>
        <v>0</v>
      </c>
      <c r="AH465" s="23">
        <f>VALUE(Table1[[#This Row],[TotalSeriousInjuries]])</f>
        <v>0</v>
      </c>
      <c r="AI465" s="23">
        <f>VALUE(Table1[[#This Row],[TotalMinorInjuries]])</f>
        <v>0</v>
      </c>
      <c r="AJ465" s="23">
        <f>VALUE(Table1[[#This Row],[TotalUninjured]])</f>
        <v>3</v>
      </c>
      <c r="AK465" s="23">
        <f t="shared" si="7"/>
        <v>3</v>
      </c>
      <c r="AL465" s="23" t="str">
        <f>RIGHT(Table1[[#This Row],[Location]],2)</f>
        <v>WA</v>
      </c>
      <c r="AM465" s="23">
        <f>YEAR(Table1[[#This Row],[EventDate]])</f>
        <v>2011</v>
      </c>
    </row>
    <row r="466" spans="1:39" x14ac:dyDescent="0.25">
      <c r="A466" s="1" t="s">
        <v>489</v>
      </c>
      <c r="B466" s="1" t="s">
        <v>505</v>
      </c>
      <c r="C466" s="1" t="s">
        <v>971</v>
      </c>
      <c r="D466" s="1" t="s">
        <v>1343</v>
      </c>
      <c r="E466" s="1" t="s">
        <v>1786</v>
      </c>
      <c r="F466" s="1" t="s">
        <v>1801</v>
      </c>
      <c r="G466" s="1" t="s">
        <v>2237</v>
      </c>
      <c r="H466" s="1" t="s">
        <v>2686</v>
      </c>
      <c r="I466" s="1"/>
      <c r="J466" s="1"/>
      <c r="K466" s="1" t="s">
        <v>3299</v>
      </c>
      <c r="L466" s="1" t="s">
        <v>3300</v>
      </c>
      <c r="M466" s="1" t="s">
        <v>3305</v>
      </c>
      <c r="N466" s="1" t="s">
        <v>3763</v>
      </c>
      <c r="O466" s="1" t="s">
        <v>4211</v>
      </c>
      <c r="P466" s="1" t="s">
        <v>4442</v>
      </c>
      <c r="Q466" s="1" t="s">
        <v>4617</v>
      </c>
      <c r="R466">
        <v>1</v>
      </c>
      <c r="S466" s="1" t="s">
        <v>4619</v>
      </c>
      <c r="T466" s="1" t="s">
        <v>4624</v>
      </c>
      <c r="U466" s="1"/>
      <c r="V466" s="1" t="s">
        <v>4629</v>
      </c>
      <c r="W466" s="1"/>
      <c r="X466" s="1"/>
      <c r="Y466" s="1"/>
      <c r="Z466" s="1"/>
      <c r="AA466" s="1" t="s">
        <v>4637</v>
      </c>
      <c r="AB466" s="1" t="s">
        <v>4643</v>
      </c>
      <c r="AC466" s="1"/>
      <c r="AD466" s="1" t="s">
        <v>4657</v>
      </c>
      <c r="AE466" s="1" t="s">
        <v>1254</v>
      </c>
      <c r="AG466" s="23">
        <f>VALUE(Table1[[#This Row],[TotalFatalInjuries]])</f>
        <v>0</v>
      </c>
      <c r="AH466" s="23">
        <f>VALUE(Table1[[#This Row],[TotalSeriousInjuries]])</f>
        <v>0</v>
      </c>
      <c r="AI466" s="23">
        <f>VALUE(Table1[[#This Row],[TotalMinorInjuries]])</f>
        <v>0</v>
      </c>
      <c r="AJ466" s="23">
        <f>VALUE(Table1[[#This Row],[TotalUninjured]])</f>
        <v>2</v>
      </c>
      <c r="AK466" s="23">
        <f t="shared" si="7"/>
        <v>2</v>
      </c>
      <c r="AL466" s="23" t="str">
        <f>RIGHT(Table1[[#This Row],[Location]],2)</f>
        <v>AL</v>
      </c>
      <c r="AM466" s="23">
        <f>YEAR(Table1[[#This Row],[EventDate]])</f>
        <v>2011</v>
      </c>
    </row>
    <row r="467" spans="1:39" x14ac:dyDescent="0.25">
      <c r="A467" s="1" t="s">
        <v>490</v>
      </c>
      <c r="B467" s="1" t="s">
        <v>505</v>
      </c>
      <c r="C467" s="1" t="s">
        <v>972</v>
      </c>
      <c r="D467" s="1" t="s">
        <v>1344</v>
      </c>
      <c r="E467" s="1" t="s">
        <v>1530</v>
      </c>
      <c r="F467" s="1" t="s">
        <v>1801</v>
      </c>
      <c r="G467" s="1" t="s">
        <v>2238</v>
      </c>
      <c r="H467" s="1" t="s">
        <v>2687</v>
      </c>
      <c r="I467" s="1" t="s">
        <v>2988</v>
      </c>
      <c r="J467" s="1" t="s">
        <v>3291</v>
      </c>
      <c r="K467" s="1" t="s">
        <v>3299</v>
      </c>
      <c r="L467" s="1" t="s">
        <v>3300</v>
      </c>
      <c r="M467" s="1" t="s">
        <v>3305</v>
      </c>
      <c r="N467" s="1" t="s">
        <v>3764</v>
      </c>
      <c r="O467" s="1" t="s">
        <v>3919</v>
      </c>
      <c r="P467" s="1" t="s">
        <v>4606</v>
      </c>
      <c r="Q467" s="1" t="s">
        <v>4618</v>
      </c>
      <c r="R467">
        <v>1</v>
      </c>
      <c r="S467" s="1" t="s">
        <v>4619</v>
      </c>
      <c r="T467" s="1" t="s">
        <v>4624</v>
      </c>
      <c r="U467" s="1"/>
      <c r="V467" s="1" t="s">
        <v>4629</v>
      </c>
      <c r="W467" s="1"/>
      <c r="X467" s="1"/>
      <c r="Y467" s="1"/>
      <c r="Z467" s="1"/>
      <c r="AA467" s="1" t="s">
        <v>4637</v>
      </c>
      <c r="AB467" s="1" t="s">
        <v>4643</v>
      </c>
      <c r="AC467" s="1"/>
      <c r="AD467" s="1" t="s">
        <v>4657</v>
      </c>
      <c r="AE467" s="1" t="s">
        <v>4752</v>
      </c>
      <c r="AG467" s="23">
        <f>VALUE(Table1[[#This Row],[TotalFatalInjuries]])</f>
        <v>0</v>
      </c>
      <c r="AH467" s="23">
        <f>VALUE(Table1[[#This Row],[TotalSeriousInjuries]])</f>
        <v>0</v>
      </c>
      <c r="AI467" s="23">
        <f>VALUE(Table1[[#This Row],[TotalMinorInjuries]])</f>
        <v>0</v>
      </c>
      <c r="AJ467" s="23">
        <f>VALUE(Table1[[#This Row],[TotalUninjured]])</f>
        <v>2</v>
      </c>
      <c r="AK467" s="23">
        <f t="shared" si="7"/>
        <v>2</v>
      </c>
      <c r="AL467" s="23" t="str">
        <f>RIGHT(Table1[[#This Row],[Location]],2)</f>
        <v>AZ</v>
      </c>
      <c r="AM467" s="23">
        <f>YEAR(Table1[[#This Row],[EventDate]])</f>
        <v>2011</v>
      </c>
    </row>
    <row r="468" spans="1:39" x14ac:dyDescent="0.25">
      <c r="A468" s="1" t="s">
        <v>491</v>
      </c>
      <c r="B468" s="1" t="s">
        <v>505</v>
      </c>
      <c r="C468" s="1" t="s">
        <v>973</v>
      </c>
      <c r="D468" s="1" t="s">
        <v>1345</v>
      </c>
      <c r="E468" s="1" t="s">
        <v>1787</v>
      </c>
      <c r="F468" s="1" t="s">
        <v>1801</v>
      </c>
      <c r="G468" s="1" t="s">
        <v>2239</v>
      </c>
      <c r="H468" s="1" t="s">
        <v>2688</v>
      </c>
      <c r="I468" s="1"/>
      <c r="J468" s="1"/>
      <c r="K468" s="1" t="s">
        <v>4807</v>
      </c>
      <c r="L468" s="1" t="s">
        <v>3300</v>
      </c>
      <c r="M468" s="1" t="s">
        <v>3303</v>
      </c>
      <c r="N468" s="1" t="s">
        <v>3765</v>
      </c>
      <c r="O468" s="1" t="s">
        <v>4212</v>
      </c>
      <c r="P468" s="1" t="s">
        <v>4385</v>
      </c>
      <c r="Q468" s="1" t="s">
        <v>4617</v>
      </c>
      <c r="R468">
        <v>1</v>
      </c>
      <c r="S468" s="1" t="s">
        <v>4619</v>
      </c>
      <c r="T468" s="1" t="s">
        <v>4624</v>
      </c>
      <c r="U468" s="1"/>
      <c r="V468" s="1" t="s">
        <v>4627</v>
      </c>
      <c r="W468" s="1"/>
      <c r="X468" s="1" t="s">
        <v>4638</v>
      </c>
      <c r="Y468" s="1"/>
      <c r="Z468" s="1"/>
      <c r="AA468" s="1"/>
      <c r="AB468" s="1" t="s">
        <v>4643</v>
      </c>
      <c r="AC468" s="1" t="s">
        <v>4267</v>
      </c>
      <c r="AD468" s="1" t="s">
        <v>4657</v>
      </c>
      <c r="AE468" s="1" t="s">
        <v>4789</v>
      </c>
      <c r="AG468" s="23">
        <f>VALUE(Table1[[#This Row],[TotalFatalInjuries]])</f>
        <v>1</v>
      </c>
      <c r="AH468" s="23">
        <f>VALUE(Table1[[#This Row],[TotalSeriousInjuries]])</f>
        <v>0</v>
      </c>
      <c r="AI468" s="23">
        <f>VALUE(Table1[[#This Row],[TotalMinorInjuries]])</f>
        <v>0</v>
      </c>
      <c r="AJ468" s="23">
        <f>VALUE(Table1[[#This Row],[TotalUninjured]])</f>
        <v>0</v>
      </c>
      <c r="AK468" s="23">
        <f t="shared" si="7"/>
        <v>1</v>
      </c>
      <c r="AL468" s="23" t="str">
        <f>RIGHT(Table1[[#This Row],[Location]],2)</f>
        <v>AZ</v>
      </c>
      <c r="AM468" s="23">
        <f>YEAR(Table1[[#This Row],[EventDate]])</f>
        <v>2011</v>
      </c>
    </row>
    <row r="469" spans="1:39" x14ac:dyDescent="0.25">
      <c r="A469" s="1" t="s">
        <v>492</v>
      </c>
      <c r="B469" s="1" t="s">
        <v>505</v>
      </c>
      <c r="C469" s="1" t="s">
        <v>974</v>
      </c>
      <c r="D469" s="1" t="s">
        <v>1346</v>
      </c>
      <c r="E469" s="1" t="s">
        <v>1788</v>
      </c>
      <c r="F469" s="1" t="s">
        <v>1801</v>
      </c>
      <c r="G469" s="1" t="s">
        <v>2240</v>
      </c>
      <c r="H469" s="1" t="s">
        <v>2689</v>
      </c>
      <c r="I469" s="1"/>
      <c r="J469" s="1"/>
      <c r="K469" s="1" t="s">
        <v>4807</v>
      </c>
      <c r="L469" s="1" t="s">
        <v>3300</v>
      </c>
      <c r="M469" s="1" t="s">
        <v>3303</v>
      </c>
      <c r="N469" s="1" t="s">
        <v>3766</v>
      </c>
      <c r="O469" s="1" t="s">
        <v>4213</v>
      </c>
      <c r="P469" s="1" t="s">
        <v>4607</v>
      </c>
      <c r="Q469" s="1" t="s">
        <v>4618</v>
      </c>
      <c r="R469">
        <v>1</v>
      </c>
      <c r="S469" s="1" t="s">
        <v>4619</v>
      </c>
      <c r="T469" s="1" t="s">
        <v>4624</v>
      </c>
      <c r="U469" s="1"/>
      <c r="V469" s="1" t="s">
        <v>4627</v>
      </c>
      <c r="W469" s="1"/>
      <c r="X469" s="1" t="s">
        <v>4637</v>
      </c>
      <c r="Y469" s="1"/>
      <c r="Z469" s="1"/>
      <c r="AA469" s="1"/>
      <c r="AB469" s="1" t="s">
        <v>4644</v>
      </c>
      <c r="AC469" s="1"/>
      <c r="AD469" s="1" t="s">
        <v>4657</v>
      </c>
      <c r="AE469" s="1" t="s">
        <v>4768</v>
      </c>
      <c r="AG469" s="23">
        <f>VALUE(Table1[[#This Row],[TotalFatalInjuries]])</f>
        <v>2</v>
      </c>
      <c r="AH469" s="23">
        <f>VALUE(Table1[[#This Row],[TotalSeriousInjuries]])</f>
        <v>0</v>
      </c>
      <c r="AI469" s="23">
        <f>VALUE(Table1[[#This Row],[TotalMinorInjuries]])</f>
        <v>0</v>
      </c>
      <c r="AJ469" s="23">
        <f>VALUE(Table1[[#This Row],[TotalUninjured]])</f>
        <v>0</v>
      </c>
      <c r="AK469" s="23">
        <f t="shared" si="7"/>
        <v>2</v>
      </c>
      <c r="AL469" s="23" t="str">
        <f>RIGHT(Table1[[#This Row],[Location]],2)</f>
        <v>ID</v>
      </c>
      <c r="AM469" s="23">
        <f>YEAR(Table1[[#This Row],[EventDate]])</f>
        <v>2011</v>
      </c>
    </row>
    <row r="470" spans="1:39" x14ac:dyDescent="0.25">
      <c r="A470" s="1" t="s">
        <v>493</v>
      </c>
      <c r="B470" s="1" t="s">
        <v>505</v>
      </c>
      <c r="C470" s="1" t="s">
        <v>975</v>
      </c>
      <c r="D470" s="1" t="s">
        <v>1347</v>
      </c>
      <c r="E470" s="1" t="s">
        <v>1789</v>
      </c>
      <c r="F470" s="1" t="s">
        <v>1801</v>
      </c>
      <c r="G470" s="1" t="s">
        <v>2241</v>
      </c>
      <c r="H470" s="1" t="s">
        <v>2690</v>
      </c>
      <c r="I470" s="1"/>
      <c r="J470" s="1"/>
      <c r="K470" s="1" t="s">
        <v>4807</v>
      </c>
      <c r="L470" s="1" t="s">
        <v>3300</v>
      </c>
      <c r="M470" s="1" t="s">
        <v>3303</v>
      </c>
      <c r="N470" s="1" t="s">
        <v>3767</v>
      </c>
      <c r="O470" s="1" t="s">
        <v>4214</v>
      </c>
      <c r="P470" s="1" t="s">
        <v>4608</v>
      </c>
      <c r="Q470" s="1" t="s">
        <v>4617</v>
      </c>
      <c r="R470">
        <v>1</v>
      </c>
      <c r="S470" s="1" t="s">
        <v>4619</v>
      </c>
      <c r="T470" s="1" t="s">
        <v>4624</v>
      </c>
      <c r="U470" s="1"/>
      <c r="V470" s="1" t="s">
        <v>4627</v>
      </c>
      <c r="W470" s="1"/>
      <c r="X470" s="1" t="s">
        <v>4638</v>
      </c>
      <c r="Y470" s="1"/>
      <c r="Z470" s="1"/>
      <c r="AA470" s="1"/>
      <c r="AB470" s="1" t="s">
        <v>4643</v>
      </c>
      <c r="AC470" s="1" t="s">
        <v>4645</v>
      </c>
      <c r="AD470" s="1" t="s">
        <v>4657</v>
      </c>
      <c r="AE470" s="1" t="s">
        <v>4752</v>
      </c>
      <c r="AG470" s="23">
        <f>VALUE(Table1[[#This Row],[TotalFatalInjuries]])</f>
        <v>1</v>
      </c>
      <c r="AH470" s="23">
        <f>VALUE(Table1[[#This Row],[TotalSeriousInjuries]])</f>
        <v>0</v>
      </c>
      <c r="AI470" s="23">
        <f>VALUE(Table1[[#This Row],[TotalMinorInjuries]])</f>
        <v>0</v>
      </c>
      <c r="AJ470" s="23">
        <f>VALUE(Table1[[#This Row],[TotalUninjured]])</f>
        <v>0</v>
      </c>
      <c r="AK470" s="23">
        <f t="shared" si="7"/>
        <v>1</v>
      </c>
      <c r="AL470" s="23" t="str">
        <f>RIGHT(Table1[[#This Row],[Location]],2)</f>
        <v>CA</v>
      </c>
      <c r="AM470" s="23">
        <f>YEAR(Table1[[#This Row],[EventDate]])</f>
        <v>2011</v>
      </c>
    </row>
    <row r="471" spans="1:39" x14ac:dyDescent="0.25">
      <c r="A471" s="1" t="s">
        <v>494</v>
      </c>
      <c r="B471" s="1" t="s">
        <v>505</v>
      </c>
      <c r="C471" s="1" t="s">
        <v>976</v>
      </c>
      <c r="D471" s="1" t="s">
        <v>1348</v>
      </c>
      <c r="E471" s="1" t="s">
        <v>1790</v>
      </c>
      <c r="F471" s="1" t="s">
        <v>1801</v>
      </c>
      <c r="G471" s="1" t="s">
        <v>2242</v>
      </c>
      <c r="H471" s="1" t="s">
        <v>2691</v>
      </c>
      <c r="I471" s="1" t="s">
        <v>2989</v>
      </c>
      <c r="J471" s="1" t="s">
        <v>3292</v>
      </c>
      <c r="K471" s="1" t="s">
        <v>3299</v>
      </c>
      <c r="L471" s="1" t="s">
        <v>3300</v>
      </c>
      <c r="M471" s="1" t="s">
        <v>3303</v>
      </c>
      <c r="N471" s="1" t="s">
        <v>3768</v>
      </c>
      <c r="O471" s="1" t="s">
        <v>4215</v>
      </c>
      <c r="P471" s="1" t="s">
        <v>4609</v>
      </c>
      <c r="Q471" s="1" t="s">
        <v>4617</v>
      </c>
      <c r="R471">
        <v>1</v>
      </c>
      <c r="S471" s="1" t="s">
        <v>4619</v>
      </c>
      <c r="T471" s="1" t="s">
        <v>4624</v>
      </c>
      <c r="U471" s="1"/>
      <c r="V471" s="1" t="s">
        <v>4627</v>
      </c>
      <c r="W471" s="1"/>
      <c r="X471" s="1"/>
      <c r="Y471" s="1" t="s">
        <v>4638</v>
      </c>
      <c r="Z471" s="1"/>
      <c r="AA471" s="1"/>
      <c r="AB471" s="1" t="s">
        <v>4643</v>
      </c>
      <c r="AC471" s="1" t="s">
        <v>4646</v>
      </c>
      <c r="AD471" s="1" t="s">
        <v>4657</v>
      </c>
      <c r="AE471" s="1" t="s">
        <v>1262</v>
      </c>
      <c r="AG471" s="23">
        <f>VALUE(Table1[[#This Row],[TotalFatalInjuries]])</f>
        <v>0</v>
      </c>
      <c r="AH471" s="23">
        <f>VALUE(Table1[[#This Row],[TotalSeriousInjuries]])</f>
        <v>1</v>
      </c>
      <c r="AI471" s="23">
        <f>VALUE(Table1[[#This Row],[TotalMinorInjuries]])</f>
        <v>0</v>
      </c>
      <c r="AJ471" s="23">
        <f>VALUE(Table1[[#This Row],[TotalUninjured]])</f>
        <v>0</v>
      </c>
      <c r="AK471" s="23">
        <f t="shared" si="7"/>
        <v>1</v>
      </c>
      <c r="AL471" s="23" t="str">
        <f>RIGHT(Table1[[#This Row],[Location]],2)</f>
        <v>OR</v>
      </c>
      <c r="AM471" s="23">
        <f>YEAR(Table1[[#This Row],[EventDate]])</f>
        <v>2011</v>
      </c>
    </row>
    <row r="472" spans="1:39" x14ac:dyDescent="0.25">
      <c r="A472" s="1" t="s">
        <v>495</v>
      </c>
      <c r="B472" s="1" t="s">
        <v>505</v>
      </c>
      <c r="C472" s="1" t="s">
        <v>977</v>
      </c>
      <c r="D472" s="1" t="s">
        <v>1349</v>
      </c>
      <c r="E472" s="1" t="s">
        <v>1791</v>
      </c>
      <c r="F472" s="1" t="s">
        <v>1801</v>
      </c>
      <c r="G472" s="1" t="s">
        <v>2243</v>
      </c>
      <c r="H472" s="1" t="s">
        <v>2692</v>
      </c>
      <c r="I472" s="1" t="s">
        <v>2990</v>
      </c>
      <c r="J472" s="1" t="s">
        <v>3293</v>
      </c>
      <c r="K472" s="1" t="s">
        <v>4807</v>
      </c>
      <c r="L472" s="1" t="s">
        <v>3300</v>
      </c>
      <c r="M472" s="1" t="s">
        <v>3303</v>
      </c>
      <c r="N472" s="1" t="s">
        <v>3769</v>
      </c>
      <c r="O472" s="1" t="s">
        <v>4216</v>
      </c>
      <c r="P472" s="1" t="s">
        <v>4610</v>
      </c>
      <c r="Q472" s="1" t="s">
        <v>4618</v>
      </c>
      <c r="R472">
        <v>1</v>
      </c>
      <c r="S472" s="1" t="s">
        <v>4622</v>
      </c>
      <c r="T472" s="1" t="s">
        <v>4624</v>
      </c>
      <c r="U472" s="1"/>
      <c r="V472" s="1" t="s">
        <v>4636</v>
      </c>
      <c r="W472" s="1"/>
      <c r="X472" s="1" t="s">
        <v>4638</v>
      </c>
      <c r="Y472" s="1"/>
      <c r="Z472" s="1"/>
      <c r="AA472" s="1"/>
      <c r="AB472" s="1" t="s">
        <v>4643</v>
      </c>
      <c r="AC472" s="1" t="s">
        <v>4647</v>
      </c>
      <c r="AD472" s="1" t="s">
        <v>4657</v>
      </c>
      <c r="AE472" s="1" t="s">
        <v>4776</v>
      </c>
      <c r="AG472" s="23">
        <f>VALUE(Table1[[#This Row],[TotalFatalInjuries]])</f>
        <v>1</v>
      </c>
      <c r="AH472" s="23">
        <f>VALUE(Table1[[#This Row],[TotalSeriousInjuries]])</f>
        <v>0</v>
      </c>
      <c r="AI472" s="23">
        <f>VALUE(Table1[[#This Row],[TotalMinorInjuries]])</f>
        <v>0</v>
      </c>
      <c r="AJ472" s="23">
        <f>VALUE(Table1[[#This Row],[TotalUninjured]])</f>
        <v>0</v>
      </c>
      <c r="AK472" s="23">
        <f t="shared" si="7"/>
        <v>1</v>
      </c>
      <c r="AL472" s="23" t="str">
        <f>RIGHT(Table1[[#This Row],[Location]],2)</f>
        <v>NY</v>
      </c>
      <c r="AM472" s="23">
        <f>YEAR(Table1[[#This Row],[EventDate]])</f>
        <v>2011</v>
      </c>
    </row>
    <row r="473" spans="1:39" x14ac:dyDescent="0.25">
      <c r="A473" s="1" t="s">
        <v>496</v>
      </c>
      <c r="B473" s="1" t="s">
        <v>505</v>
      </c>
      <c r="C473" s="1" t="s">
        <v>978</v>
      </c>
      <c r="D473" s="1" t="s">
        <v>1349</v>
      </c>
      <c r="E473" s="1" t="s">
        <v>1792</v>
      </c>
      <c r="F473" s="1" t="s">
        <v>1801</v>
      </c>
      <c r="G473" s="1" t="s">
        <v>2244</v>
      </c>
      <c r="H473" s="1" t="s">
        <v>2693</v>
      </c>
      <c r="I473" s="1"/>
      <c r="J473" s="1"/>
      <c r="K473" s="1" t="s">
        <v>4807</v>
      </c>
      <c r="L473" s="1" t="s">
        <v>3300</v>
      </c>
      <c r="M473" s="1" t="s">
        <v>3303</v>
      </c>
      <c r="N473" s="1" t="s">
        <v>3770</v>
      </c>
      <c r="O473" s="1" t="s">
        <v>4217</v>
      </c>
      <c r="P473" s="1" t="s">
        <v>4611</v>
      </c>
      <c r="Q473" s="1" t="s">
        <v>4617</v>
      </c>
      <c r="R473">
        <v>1</v>
      </c>
      <c r="S473" s="1" t="s">
        <v>4619</v>
      </c>
      <c r="T473" s="1" t="s">
        <v>4624</v>
      </c>
      <c r="U473" s="1"/>
      <c r="V473" s="1" t="s">
        <v>4627</v>
      </c>
      <c r="W473" s="1"/>
      <c r="X473" s="1" t="s">
        <v>4638</v>
      </c>
      <c r="Y473" s="1"/>
      <c r="Z473" s="1"/>
      <c r="AA473" s="1"/>
      <c r="AB473" s="1" t="s">
        <v>4644</v>
      </c>
      <c r="AC473" s="1"/>
      <c r="AD473" s="1" t="s">
        <v>4657</v>
      </c>
      <c r="AE473" s="1" t="s">
        <v>4778</v>
      </c>
      <c r="AG473" s="23">
        <f>VALUE(Table1[[#This Row],[TotalFatalInjuries]])</f>
        <v>1</v>
      </c>
      <c r="AH473" s="23">
        <f>VALUE(Table1[[#This Row],[TotalSeriousInjuries]])</f>
        <v>0</v>
      </c>
      <c r="AI473" s="23">
        <f>VALUE(Table1[[#This Row],[TotalMinorInjuries]])</f>
        <v>0</v>
      </c>
      <c r="AJ473" s="23">
        <f>VALUE(Table1[[#This Row],[TotalUninjured]])</f>
        <v>0</v>
      </c>
      <c r="AK473" s="23">
        <f t="shared" si="7"/>
        <v>1</v>
      </c>
      <c r="AL473" s="23" t="str">
        <f>RIGHT(Table1[[#This Row],[Location]],2)</f>
        <v>UT</v>
      </c>
      <c r="AM473" s="23">
        <f>YEAR(Table1[[#This Row],[EventDate]])</f>
        <v>2011</v>
      </c>
    </row>
    <row r="474" spans="1:39" x14ac:dyDescent="0.25">
      <c r="A474" s="1" t="s">
        <v>497</v>
      </c>
      <c r="B474" s="1" t="s">
        <v>505</v>
      </c>
      <c r="C474" s="1" t="s">
        <v>979</v>
      </c>
      <c r="D474" s="1" t="s">
        <v>1350</v>
      </c>
      <c r="E474" s="1" t="s">
        <v>1793</v>
      </c>
      <c r="F474" s="1" t="s">
        <v>1801</v>
      </c>
      <c r="G474" s="1" t="s">
        <v>2245</v>
      </c>
      <c r="H474" s="1" t="s">
        <v>2694</v>
      </c>
      <c r="I474" s="1"/>
      <c r="J474" s="1"/>
      <c r="K474" s="1" t="s">
        <v>3299</v>
      </c>
      <c r="L474" s="1" t="s">
        <v>3300</v>
      </c>
      <c r="M474" s="1" t="s">
        <v>3303</v>
      </c>
      <c r="N474" s="1" t="s">
        <v>3771</v>
      </c>
      <c r="O474" s="1" t="s">
        <v>4218</v>
      </c>
      <c r="P474" s="1" t="s">
        <v>4612</v>
      </c>
      <c r="Q474" s="1" t="s">
        <v>4617</v>
      </c>
      <c r="R474">
        <v>1</v>
      </c>
      <c r="S474" s="1" t="s">
        <v>4619</v>
      </c>
      <c r="T474" s="1" t="s">
        <v>4624</v>
      </c>
      <c r="U474" s="1"/>
      <c r="V474" s="1" t="s">
        <v>4627</v>
      </c>
      <c r="W474" s="1"/>
      <c r="X474" s="1"/>
      <c r="Y474" s="1"/>
      <c r="Z474" s="1" t="s">
        <v>4638</v>
      </c>
      <c r="AA474" s="1"/>
      <c r="AB474" s="1" t="s">
        <v>4643</v>
      </c>
      <c r="AC474" s="1"/>
      <c r="AD474" s="1" t="s">
        <v>4657</v>
      </c>
      <c r="AE474" s="1" t="s">
        <v>4791</v>
      </c>
      <c r="AG474" s="23">
        <f>VALUE(Table1[[#This Row],[TotalFatalInjuries]])</f>
        <v>0</v>
      </c>
      <c r="AH474" s="23">
        <f>VALUE(Table1[[#This Row],[TotalSeriousInjuries]])</f>
        <v>0</v>
      </c>
      <c r="AI474" s="23">
        <f>VALUE(Table1[[#This Row],[TotalMinorInjuries]])</f>
        <v>1</v>
      </c>
      <c r="AJ474" s="23">
        <f>VALUE(Table1[[#This Row],[TotalUninjured]])</f>
        <v>0</v>
      </c>
      <c r="AK474" s="23">
        <f t="shared" si="7"/>
        <v>1</v>
      </c>
      <c r="AL474" s="23" t="str">
        <f>RIGHT(Table1[[#This Row],[Location]],2)</f>
        <v>ME</v>
      </c>
      <c r="AM474" s="23">
        <f>YEAR(Table1[[#This Row],[EventDate]])</f>
        <v>2011</v>
      </c>
    </row>
    <row r="475" spans="1:39" x14ac:dyDescent="0.25">
      <c r="A475" s="1" t="s">
        <v>498</v>
      </c>
      <c r="B475" s="1" t="s">
        <v>505</v>
      </c>
      <c r="C475" s="1" t="s">
        <v>980</v>
      </c>
      <c r="D475" s="1" t="s">
        <v>1351</v>
      </c>
      <c r="E475" s="1" t="s">
        <v>1794</v>
      </c>
      <c r="F475" s="1" t="s">
        <v>1801</v>
      </c>
      <c r="G475" s="1" t="s">
        <v>2246</v>
      </c>
      <c r="H475" s="1" t="s">
        <v>2695</v>
      </c>
      <c r="I475" s="1"/>
      <c r="J475" s="1"/>
      <c r="K475" s="1" t="s">
        <v>3299</v>
      </c>
      <c r="L475" s="1" t="s">
        <v>3300</v>
      </c>
      <c r="M475" s="1" t="s">
        <v>3303</v>
      </c>
      <c r="N475" s="1" t="s">
        <v>3772</v>
      </c>
      <c r="O475" s="1" t="s">
        <v>4219</v>
      </c>
      <c r="P475" s="1" t="s">
        <v>4600</v>
      </c>
      <c r="Q475" s="1" t="s">
        <v>4617</v>
      </c>
      <c r="R475">
        <v>1</v>
      </c>
      <c r="S475" s="1" t="s">
        <v>4619</v>
      </c>
      <c r="T475" s="1" t="s">
        <v>4624</v>
      </c>
      <c r="U475" s="1"/>
      <c r="V475" s="1" t="s">
        <v>4627</v>
      </c>
      <c r="W475" s="1"/>
      <c r="X475" s="1"/>
      <c r="Y475" s="1"/>
      <c r="Z475" s="1"/>
      <c r="AA475" s="1" t="s">
        <v>4637</v>
      </c>
      <c r="AB475" s="1" t="s">
        <v>4643</v>
      </c>
      <c r="AC475" s="1" t="s">
        <v>4647</v>
      </c>
      <c r="AD475" s="1" t="s">
        <v>4657</v>
      </c>
      <c r="AE475" s="1" t="s">
        <v>1237</v>
      </c>
      <c r="AG475" s="23">
        <f>VALUE(Table1[[#This Row],[TotalFatalInjuries]])</f>
        <v>0</v>
      </c>
      <c r="AH475" s="23">
        <f>VALUE(Table1[[#This Row],[TotalSeriousInjuries]])</f>
        <v>0</v>
      </c>
      <c r="AI475" s="23">
        <f>VALUE(Table1[[#This Row],[TotalMinorInjuries]])</f>
        <v>0</v>
      </c>
      <c r="AJ475" s="23">
        <f>VALUE(Table1[[#This Row],[TotalUninjured]])</f>
        <v>2</v>
      </c>
      <c r="AK475" s="23">
        <f t="shared" si="7"/>
        <v>2</v>
      </c>
      <c r="AL475" s="23" t="str">
        <f>RIGHT(Table1[[#This Row],[Location]],2)</f>
        <v>GA</v>
      </c>
      <c r="AM475" s="23">
        <f>YEAR(Table1[[#This Row],[EventDate]])</f>
        <v>2011</v>
      </c>
    </row>
    <row r="476" spans="1:39" x14ac:dyDescent="0.25">
      <c r="A476" s="1" t="s">
        <v>499</v>
      </c>
      <c r="B476" s="1" t="s">
        <v>505</v>
      </c>
      <c r="C476" s="1" t="s">
        <v>981</v>
      </c>
      <c r="D476" s="1" t="s">
        <v>1352</v>
      </c>
      <c r="E476" s="1" t="s">
        <v>1795</v>
      </c>
      <c r="F476" s="1" t="s">
        <v>1801</v>
      </c>
      <c r="G476" s="1" t="s">
        <v>2247</v>
      </c>
      <c r="H476" s="1" t="s">
        <v>2696</v>
      </c>
      <c r="I476" s="1" t="s">
        <v>2991</v>
      </c>
      <c r="J476" s="1" t="s">
        <v>3294</v>
      </c>
      <c r="K476" s="1" t="s">
        <v>4807</v>
      </c>
      <c r="L476" s="1" t="s">
        <v>3300</v>
      </c>
      <c r="M476" s="1"/>
      <c r="N476" s="1" t="s">
        <v>3773</v>
      </c>
      <c r="O476" s="1" t="s">
        <v>4220</v>
      </c>
      <c r="P476" s="1" t="s">
        <v>4613</v>
      </c>
      <c r="Q476" s="1" t="s">
        <v>4618</v>
      </c>
      <c r="R476">
        <v>1</v>
      </c>
      <c r="S476" s="1" t="s">
        <v>4619</v>
      </c>
      <c r="T476" s="1" t="s">
        <v>4624</v>
      </c>
      <c r="U476" s="1"/>
      <c r="V476" s="1" t="s">
        <v>4627</v>
      </c>
      <c r="W476" s="1"/>
      <c r="X476" s="1" t="s">
        <v>4638</v>
      </c>
      <c r="Y476" s="1"/>
      <c r="Z476" s="1"/>
      <c r="AA476" s="1"/>
      <c r="AB476" s="1" t="s">
        <v>4643</v>
      </c>
      <c r="AC476" s="1" t="s">
        <v>4647</v>
      </c>
      <c r="AD476" s="1" t="s">
        <v>4657</v>
      </c>
      <c r="AE476" s="1" t="s">
        <v>4791</v>
      </c>
      <c r="AG476" s="23">
        <f>VALUE(Table1[[#This Row],[TotalFatalInjuries]])</f>
        <v>1</v>
      </c>
      <c r="AH476" s="23">
        <f>VALUE(Table1[[#This Row],[TotalSeriousInjuries]])</f>
        <v>0</v>
      </c>
      <c r="AI476" s="23">
        <f>VALUE(Table1[[#This Row],[TotalMinorInjuries]])</f>
        <v>0</v>
      </c>
      <c r="AJ476" s="23">
        <f>VALUE(Table1[[#This Row],[TotalUninjured]])</f>
        <v>0</v>
      </c>
      <c r="AK476" s="23">
        <f t="shared" si="7"/>
        <v>1</v>
      </c>
      <c r="AL476" s="23" t="str">
        <f>RIGHT(Table1[[#This Row],[Location]],2)</f>
        <v>UT</v>
      </c>
      <c r="AM476" s="23">
        <f>YEAR(Table1[[#This Row],[EventDate]])</f>
        <v>2011</v>
      </c>
    </row>
    <row r="477" spans="1:39" x14ac:dyDescent="0.25">
      <c r="A477" s="1" t="s">
        <v>500</v>
      </c>
      <c r="B477" s="1" t="s">
        <v>505</v>
      </c>
      <c r="C477" s="1" t="s">
        <v>982</v>
      </c>
      <c r="D477" s="1" t="s">
        <v>1353</v>
      </c>
      <c r="E477" s="1" t="s">
        <v>1796</v>
      </c>
      <c r="F477" s="1" t="s">
        <v>1801</v>
      </c>
      <c r="G477" s="1" t="s">
        <v>2248</v>
      </c>
      <c r="H477" s="1" t="s">
        <v>2697</v>
      </c>
      <c r="I477" s="1" t="s">
        <v>2753</v>
      </c>
      <c r="J477" s="1" t="s">
        <v>3295</v>
      </c>
      <c r="K477" s="1" t="s">
        <v>3299</v>
      </c>
      <c r="L477" s="1" t="s">
        <v>3300</v>
      </c>
      <c r="M477" s="1" t="s">
        <v>3303</v>
      </c>
      <c r="N477" s="1" t="s">
        <v>3774</v>
      </c>
      <c r="O477" s="1" t="s">
        <v>4221</v>
      </c>
      <c r="P477" s="1" t="s">
        <v>4289</v>
      </c>
      <c r="Q477" s="1" t="s">
        <v>4617</v>
      </c>
      <c r="R477">
        <v>1</v>
      </c>
      <c r="S477" s="1" t="s">
        <v>4619</v>
      </c>
      <c r="T477" s="1" t="s">
        <v>4624</v>
      </c>
      <c r="U477" s="1"/>
      <c r="V477" s="1" t="s">
        <v>4627</v>
      </c>
      <c r="W477" s="1"/>
      <c r="X477" s="1"/>
      <c r="Y477" s="1"/>
      <c r="Z477" s="1" t="s">
        <v>4638</v>
      </c>
      <c r="AA477" s="1"/>
      <c r="AB477" s="1" t="s">
        <v>4643</v>
      </c>
      <c r="AC477" s="1" t="s">
        <v>4649</v>
      </c>
      <c r="AD477" s="1" t="s">
        <v>4657</v>
      </c>
      <c r="AE477" s="1" t="s">
        <v>4804</v>
      </c>
      <c r="AG477" s="23">
        <f>VALUE(Table1[[#This Row],[TotalFatalInjuries]])</f>
        <v>0</v>
      </c>
      <c r="AH477" s="23">
        <f>VALUE(Table1[[#This Row],[TotalSeriousInjuries]])</f>
        <v>0</v>
      </c>
      <c r="AI477" s="23">
        <f>VALUE(Table1[[#This Row],[TotalMinorInjuries]])</f>
        <v>1</v>
      </c>
      <c r="AJ477" s="23">
        <f>VALUE(Table1[[#This Row],[TotalUninjured]])</f>
        <v>0</v>
      </c>
      <c r="AK477" s="23">
        <f t="shared" si="7"/>
        <v>1</v>
      </c>
      <c r="AL477" s="23" t="str">
        <f>RIGHT(Table1[[#This Row],[Location]],2)</f>
        <v>OR</v>
      </c>
      <c r="AM477" s="23">
        <f>YEAR(Table1[[#This Row],[EventDate]])</f>
        <v>2011</v>
      </c>
    </row>
    <row r="478" spans="1:39" x14ac:dyDescent="0.25">
      <c r="A478" s="1" t="s">
        <v>501</v>
      </c>
      <c r="B478" s="1" t="s">
        <v>505</v>
      </c>
      <c r="C478" s="1" t="s">
        <v>983</v>
      </c>
      <c r="D478" s="1" t="s">
        <v>1354</v>
      </c>
      <c r="E478" s="1" t="s">
        <v>1797</v>
      </c>
      <c r="F478" s="1" t="s">
        <v>1801</v>
      </c>
      <c r="G478" s="1" t="s">
        <v>2249</v>
      </c>
      <c r="H478" s="1" t="s">
        <v>2698</v>
      </c>
      <c r="I478" s="1"/>
      <c r="J478" s="1"/>
      <c r="K478" s="1" t="s">
        <v>3299</v>
      </c>
      <c r="L478" s="1" t="s">
        <v>3300</v>
      </c>
      <c r="M478" s="1" t="s">
        <v>3303</v>
      </c>
      <c r="N478" s="1" t="s">
        <v>3775</v>
      </c>
      <c r="O478" s="1" t="s">
        <v>4222</v>
      </c>
      <c r="P478" s="1" t="s">
        <v>4614</v>
      </c>
      <c r="Q478" s="1" t="s">
        <v>4617</v>
      </c>
      <c r="R478">
        <v>1</v>
      </c>
      <c r="S478" s="1" t="s">
        <v>4619</v>
      </c>
      <c r="T478" s="1" t="s">
        <v>4624</v>
      </c>
      <c r="U478" s="1"/>
      <c r="V478" s="1" t="s">
        <v>4627</v>
      </c>
      <c r="W478" s="1"/>
      <c r="X478" s="1"/>
      <c r="Y478" s="1" t="s">
        <v>4638</v>
      </c>
      <c r="Z478" s="1"/>
      <c r="AA478" s="1"/>
      <c r="AB478" s="1" t="s">
        <v>4643</v>
      </c>
      <c r="AC478" s="1" t="s">
        <v>4647</v>
      </c>
      <c r="AD478" s="1" t="s">
        <v>4657</v>
      </c>
      <c r="AE478" s="1" t="s">
        <v>1254</v>
      </c>
      <c r="AG478" s="23">
        <f>VALUE(Table1[[#This Row],[TotalFatalInjuries]])</f>
        <v>0</v>
      </c>
      <c r="AH478" s="23">
        <f>VALUE(Table1[[#This Row],[TotalSeriousInjuries]])</f>
        <v>1</v>
      </c>
      <c r="AI478" s="23">
        <f>VALUE(Table1[[#This Row],[TotalMinorInjuries]])</f>
        <v>0</v>
      </c>
      <c r="AJ478" s="23">
        <f>VALUE(Table1[[#This Row],[TotalUninjured]])</f>
        <v>0</v>
      </c>
      <c r="AK478" s="23">
        <f t="shared" si="7"/>
        <v>1</v>
      </c>
      <c r="AL478" s="23" t="str">
        <f>RIGHT(Table1[[#This Row],[Location]],2)</f>
        <v>AL</v>
      </c>
      <c r="AM478" s="23">
        <f>YEAR(Table1[[#This Row],[EventDate]])</f>
        <v>2011</v>
      </c>
    </row>
    <row r="479" spans="1:39" x14ac:dyDescent="0.25">
      <c r="A479" s="1" t="s">
        <v>502</v>
      </c>
      <c r="B479" s="1" t="s">
        <v>505</v>
      </c>
      <c r="C479" s="1" t="s">
        <v>984</v>
      </c>
      <c r="D479" s="1" t="s">
        <v>1355</v>
      </c>
      <c r="E479" s="1" t="s">
        <v>1798</v>
      </c>
      <c r="F479" s="1" t="s">
        <v>1801</v>
      </c>
      <c r="G479" s="1" t="s">
        <v>2170</v>
      </c>
      <c r="H479" s="1" t="s">
        <v>2620</v>
      </c>
      <c r="I479" s="1" t="s">
        <v>2992</v>
      </c>
      <c r="J479" s="1" t="s">
        <v>3296</v>
      </c>
      <c r="K479" s="1" t="s">
        <v>3299</v>
      </c>
      <c r="L479" s="1" t="s">
        <v>3300</v>
      </c>
      <c r="M479" s="1" t="s">
        <v>3303</v>
      </c>
      <c r="N479" s="1" t="s">
        <v>3776</v>
      </c>
      <c r="O479" s="1" t="s">
        <v>4223</v>
      </c>
      <c r="P479" s="1" t="s">
        <v>4615</v>
      </c>
      <c r="Q479" s="1" t="s">
        <v>4617</v>
      </c>
      <c r="R479">
        <v>1</v>
      </c>
      <c r="S479" s="1" t="s">
        <v>4619</v>
      </c>
      <c r="T479" s="1" t="s">
        <v>4624</v>
      </c>
      <c r="U479" s="1"/>
      <c r="V479" s="1" t="s">
        <v>4627</v>
      </c>
      <c r="W479" s="1"/>
      <c r="X479" s="1"/>
      <c r="Y479" s="1"/>
      <c r="Z479" s="1"/>
      <c r="AA479" s="1" t="s">
        <v>4639</v>
      </c>
      <c r="AB479" s="1" t="s">
        <v>4643</v>
      </c>
      <c r="AC479" s="1" t="s">
        <v>4653</v>
      </c>
      <c r="AD479" s="1" t="s">
        <v>4657</v>
      </c>
      <c r="AE479" s="1" t="s">
        <v>4805</v>
      </c>
      <c r="AG479" s="23">
        <f>VALUE(Table1[[#This Row],[TotalFatalInjuries]])</f>
        <v>0</v>
      </c>
      <c r="AH479" s="23">
        <f>VALUE(Table1[[#This Row],[TotalSeriousInjuries]])</f>
        <v>0</v>
      </c>
      <c r="AI479" s="23">
        <f>VALUE(Table1[[#This Row],[TotalMinorInjuries]])</f>
        <v>0</v>
      </c>
      <c r="AJ479" s="23">
        <f>VALUE(Table1[[#This Row],[TotalUninjured]])</f>
        <v>3</v>
      </c>
      <c r="AK479" s="23">
        <f t="shared" si="7"/>
        <v>3</v>
      </c>
      <c r="AL479" s="23" t="str">
        <f>RIGHT(Table1[[#This Row],[Location]],2)</f>
        <v>IA</v>
      </c>
      <c r="AM479" s="23">
        <f>YEAR(Table1[[#This Row],[EventDate]])</f>
        <v>2011</v>
      </c>
    </row>
    <row r="480" spans="1:39" x14ac:dyDescent="0.25">
      <c r="A480" s="1" t="s">
        <v>502</v>
      </c>
      <c r="B480" s="1" t="s">
        <v>505</v>
      </c>
      <c r="C480" s="1" t="s">
        <v>985</v>
      </c>
      <c r="D480" s="1" t="s">
        <v>1355</v>
      </c>
      <c r="E480" s="1" t="s">
        <v>1798</v>
      </c>
      <c r="F480" s="1" t="s">
        <v>1801</v>
      </c>
      <c r="G480" s="1" t="s">
        <v>2170</v>
      </c>
      <c r="H480" s="1" t="s">
        <v>2620</v>
      </c>
      <c r="I480" s="1" t="s">
        <v>2992</v>
      </c>
      <c r="J480" s="1" t="s">
        <v>3296</v>
      </c>
      <c r="K480" s="1" t="s">
        <v>3299</v>
      </c>
      <c r="L480" s="1" t="s">
        <v>3302</v>
      </c>
      <c r="M480" s="1" t="s">
        <v>3303</v>
      </c>
      <c r="N480" s="1" t="s">
        <v>3777</v>
      </c>
      <c r="O480" s="1" t="s">
        <v>4224</v>
      </c>
      <c r="P480" s="1" t="s">
        <v>4616</v>
      </c>
      <c r="Q480" s="1" t="s">
        <v>4617</v>
      </c>
      <c r="R480">
        <v>1</v>
      </c>
      <c r="S480" s="1" t="s">
        <v>4619</v>
      </c>
      <c r="T480" s="1" t="s">
        <v>4624</v>
      </c>
      <c r="U480" s="1"/>
      <c r="V480" s="1" t="s">
        <v>4627</v>
      </c>
      <c r="W480" s="1"/>
      <c r="X480" s="1"/>
      <c r="Y480" s="1"/>
      <c r="Z480" s="1"/>
      <c r="AA480" s="1" t="s">
        <v>4639</v>
      </c>
      <c r="AB480" s="1" t="s">
        <v>4643</v>
      </c>
      <c r="AC480" s="1" t="s">
        <v>4653</v>
      </c>
      <c r="AD480" s="1" t="s">
        <v>4657</v>
      </c>
      <c r="AE480" s="1" t="s">
        <v>4805</v>
      </c>
      <c r="AG480" s="23">
        <f>VALUE(Table1[[#This Row],[TotalFatalInjuries]])</f>
        <v>0</v>
      </c>
      <c r="AH480" s="23">
        <f>VALUE(Table1[[#This Row],[TotalSeriousInjuries]])</f>
        <v>0</v>
      </c>
      <c r="AI480" s="23">
        <f>VALUE(Table1[[#This Row],[TotalMinorInjuries]])</f>
        <v>0</v>
      </c>
      <c r="AJ480" s="23">
        <f>VALUE(Table1[[#This Row],[TotalUninjured]])</f>
        <v>3</v>
      </c>
      <c r="AK480" s="23">
        <f t="shared" si="7"/>
        <v>3</v>
      </c>
      <c r="AL480" s="23" t="str">
        <f>RIGHT(Table1[[#This Row],[Location]],2)</f>
        <v>IA</v>
      </c>
      <c r="AM480" s="23">
        <f>YEAR(Table1[[#This Row],[EventDate]])</f>
        <v>2011</v>
      </c>
    </row>
    <row r="481" spans="1:39" x14ac:dyDescent="0.25">
      <c r="A481" s="1" t="s">
        <v>503</v>
      </c>
      <c r="B481" s="1" t="s">
        <v>505</v>
      </c>
      <c r="C481" s="1" t="s">
        <v>986</v>
      </c>
      <c r="D481" s="1" t="s">
        <v>1356</v>
      </c>
      <c r="E481" s="1" t="s">
        <v>1799</v>
      </c>
      <c r="F481" s="1" t="s">
        <v>1801</v>
      </c>
      <c r="G481" s="1" t="s">
        <v>2250</v>
      </c>
      <c r="H481" s="1" t="s">
        <v>2699</v>
      </c>
      <c r="I481" s="1" t="s">
        <v>2993</v>
      </c>
      <c r="J481" s="1" t="s">
        <v>3297</v>
      </c>
      <c r="K481" s="1" t="s">
        <v>3299</v>
      </c>
      <c r="L481" s="1" t="s">
        <v>3300</v>
      </c>
      <c r="M481" s="1" t="s">
        <v>3303</v>
      </c>
      <c r="N481" s="1" t="s">
        <v>3778</v>
      </c>
      <c r="O481" s="1" t="s">
        <v>4225</v>
      </c>
      <c r="P481" s="1" t="s">
        <v>4300</v>
      </c>
      <c r="Q481" s="1" t="s">
        <v>4617</v>
      </c>
      <c r="R481">
        <v>1</v>
      </c>
      <c r="S481" s="1" t="s">
        <v>4619</v>
      </c>
      <c r="T481" s="1" t="s">
        <v>4624</v>
      </c>
      <c r="U481" s="1"/>
      <c r="V481" s="1" t="s">
        <v>4627</v>
      </c>
      <c r="W481" s="1"/>
      <c r="X481" s="1"/>
      <c r="Y481" s="1"/>
      <c r="Z481" s="1"/>
      <c r="AA481" s="1" t="s">
        <v>4638</v>
      </c>
      <c r="AB481" s="1" t="s">
        <v>4643</v>
      </c>
      <c r="AC481" s="1" t="s">
        <v>4646</v>
      </c>
      <c r="AD481" s="1" t="s">
        <v>4657</v>
      </c>
      <c r="AE481" s="1" t="s">
        <v>4805</v>
      </c>
      <c r="AG481" s="23">
        <f>VALUE(Table1[[#This Row],[TotalFatalInjuries]])</f>
        <v>0</v>
      </c>
      <c r="AH481" s="23">
        <f>VALUE(Table1[[#This Row],[TotalSeriousInjuries]])</f>
        <v>0</v>
      </c>
      <c r="AI481" s="23">
        <f>VALUE(Table1[[#This Row],[TotalMinorInjuries]])</f>
        <v>0</v>
      </c>
      <c r="AJ481" s="23">
        <f>VALUE(Table1[[#This Row],[TotalUninjured]])</f>
        <v>1</v>
      </c>
      <c r="AK481" s="23">
        <f t="shared" si="7"/>
        <v>1</v>
      </c>
      <c r="AL481" s="23" t="str">
        <f>RIGHT(Table1[[#This Row],[Location]],2)</f>
        <v>TX</v>
      </c>
      <c r="AM481" s="23">
        <f>YEAR(Table1[[#This Row],[EventDate]])</f>
        <v>2011</v>
      </c>
    </row>
    <row r="482" spans="1:39" x14ac:dyDescent="0.25">
      <c r="A482" s="1" t="s">
        <v>504</v>
      </c>
      <c r="B482" s="1" t="s">
        <v>505</v>
      </c>
      <c r="C482" s="1" t="s">
        <v>987</v>
      </c>
      <c r="D482" s="1" t="s">
        <v>1357</v>
      </c>
      <c r="E482" s="1" t="s">
        <v>1800</v>
      </c>
      <c r="F482" s="1" t="s">
        <v>1801</v>
      </c>
      <c r="G482" s="1" t="s">
        <v>2251</v>
      </c>
      <c r="H482" s="1" t="s">
        <v>2700</v>
      </c>
      <c r="I482" s="1" t="s">
        <v>2994</v>
      </c>
      <c r="J482" s="1" t="s">
        <v>3298</v>
      </c>
      <c r="K482" s="1" t="s">
        <v>3299</v>
      </c>
      <c r="L482" s="1" t="s">
        <v>3300</v>
      </c>
      <c r="M482" s="1" t="s">
        <v>3303</v>
      </c>
      <c r="N482" s="1" t="s">
        <v>3779</v>
      </c>
      <c r="O482" s="1" t="s">
        <v>4226</v>
      </c>
      <c r="P482" s="1" t="s">
        <v>4300</v>
      </c>
      <c r="Q482" s="1" t="s">
        <v>4617</v>
      </c>
      <c r="R482">
        <v>1</v>
      </c>
      <c r="S482" s="1" t="s">
        <v>4619</v>
      </c>
      <c r="T482" s="1" t="s">
        <v>4624</v>
      </c>
      <c r="U482" s="1"/>
      <c r="V482" s="1" t="s">
        <v>4627</v>
      </c>
      <c r="W482" s="1"/>
      <c r="X482" s="1"/>
      <c r="Y482" s="1"/>
      <c r="Z482" s="1"/>
      <c r="AA482" s="1" t="s">
        <v>4638</v>
      </c>
      <c r="AB482" s="1" t="s">
        <v>4643</v>
      </c>
      <c r="AC482" s="1" t="s">
        <v>4649</v>
      </c>
      <c r="AD482" s="1" t="s">
        <v>4657</v>
      </c>
      <c r="AE482" s="1" t="s">
        <v>4795</v>
      </c>
      <c r="AG482" s="23">
        <f>VALUE(Table1[[#This Row],[TotalFatalInjuries]])</f>
        <v>0</v>
      </c>
      <c r="AH482" s="23">
        <f>VALUE(Table1[[#This Row],[TotalSeriousInjuries]])</f>
        <v>0</v>
      </c>
      <c r="AI482" s="23">
        <f>VALUE(Table1[[#This Row],[TotalMinorInjuries]])</f>
        <v>0</v>
      </c>
      <c r="AJ482" s="23">
        <f>VALUE(Table1[[#This Row],[TotalUninjured]])</f>
        <v>1</v>
      </c>
      <c r="AK482" s="23">
        <f t="shared" si="7"/>
        <v>1</v>
      </c>
      <c r="AL482" s="23" t="str">
        <f>RIGHT(Table1[[#This Row],[Location]],2)</f>
        <v>AR</v>
      </c>
      <c r="AM482" s="23">
        <f>YEAR(Table1[[#This Row],[EventDate]])</f>
        <v>2011</v>
      </c>
    </row>
    <row r="483" spans="1:39" x14ac:dyDescent="0.25">
      <c r="AF483" t="s">
        <v>4811</v>
      </c>
      <c r="AG483" s="23">
        <f>SUM(AG2:AG482)</f>
        <v>233</v>
      </c>
      <c r="AH483" s="23">
        <f t="shared" ref="AH483:AK483" si="8">SUM(AH2:AH482)</f>
        <v>192</v>
      </c>
      <c r="AI483" s="23">
        <f t="shared" si="8"/>
        <v>104</v>
      </c>
      <c r="AJ483" s="23">
        <f t="shared" si="8"/>
        <v>227</v>
      </c>
      <c r="AK483" s="23">
        <f t="shared" si="8"/>
        <v>756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Details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DoyleWJ</dc:creator>
  <cp:lastModifiedBy>DoyleWJ</cp:lastModifiedBy>
  <dcterms:created xsi:type="dcterms:W3CDTF">2014-08-05T23:47:13Z</dcterms:created>
  <dcterms:modified xsi:type="dcterms:W3CDTF">2014-08-06T00:23:40Z</dcterms:modified>
</cp:coreProperties>
</file>